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D47"/>
  <c r="E47"/>
  <c r="C47"/>
  <c r="D45"/>
  <c r="E45"/>
  <c r="C45"/>
  <c r="D43"/>
  <c r="G43" s="1"/>
  <c r="E43"/>
  <c r="C43"/>
  <c r="D40"/>
  <c r="E40"/>
  <c r="G40" s="1"/>
  <c r="C40"/>
  <c r="D35"/>
  <c r="E35"/>
  <c r="C35"/>
  <c r="D33"/>
  <c r="E33"/>
  <c r="C33"/>
  <c r="D26"/>
  <c r="E26"/>
  <c r="C26"/>
  <c r="D22"/>
  <c r="E22"/>
  <c r="C22"/>
  <c r="D17"/>
  <c r="E17"/>
  <c r="C17"/>
  <c r="D15"/>
  <c r="E15"/>
  <c r="C15"/>
  <c r="D13"/>
  <c r="E13"/>
  <c r="C13"/>
  <c r="D6"/>
  <c r="E6"/>
  <c r="E50" s="1"/>
  <c r="C6"/>
  <c r="G34"/>
  <c r="G36"/>
  <c r="G37"/>
  <c r="G38"/>
  <c r="G39"/>
  <c r="G41"/>
  <c r="G42"/>
  <c r="G44"/>
  <c r="G46"/>
  <c r="G48"/>
  <c r="G49"/>
  <c r="F34"/>
  <c r="F36"/>
  <c r="F37"/>
  <c r="F38"/>
  <c r="F39"/>
  <c r="F41"/>
  <c r="F42"/>
  <c r="F43"/>
  <c r="F44"/>
  <c r="F45"/>
  <c r="F46"/>
  <c r="F48"/>
  <c r="F49"/>
  <c r="G47" l="1"/>
  <c r="G35"/>
  <c r="D50"/>
  <c r="G50" s="1"/>
  <c r="F40"/>
  <c r="F47"/>
  <c r="G45"/>
  <c r="F35"/>
  <c r="F50" l="1"/>
  <c r="G29" l="1"/>
  <c r="G30"/>
  <c r="F27"/>
  <c r="F28"/>
  <c r="F29"/>
  <c r="F30"/>
  <c r="G28"/>
  <c r="G27"/>
  <c r="F25" l="1"/>
  <c r="G14"/>
  <c r="F14"/>
  <c r="F31"/>
  <c r="G31"/>
  <c r="F26"/>
  <c r="G26"/>
  <c r="G22"/>
  <c r="G23"/>
  <c r="G24"/>
  <c r="F22"/>
  <c r="F23"/>
  <c r="F24"/>
  <c r="G21"/>
  <c r="F21"/>
  <c r="F12"/>
  <c r="G12"/>
  <c r="F11"/>
  <c r="G11"/>
  <c r="G16"/>
  <c r="G17"/>
  <c r="G18"/>
  <c r="G19"/>
  <c r="G20"/>
  <c r="F16"/>
  <c r="F17"/>
  <c r="F18"/>
  <c r="F19"/>
  <c r="F20"/>
  <c r="G9"/>
  <c r="G10"/>
  <c r="G13"/>
  <c r="F9"/>
  <c r="F10"/>
  <c r="F13"/>
  <c r="G7"/>
  <c r="G8"/>
  <c r="F7"/>
  <c r="F8"/>
  <c r="G32"/>
  <c r="F32"/>
  <c r="G15" l="1"/>
  <c r="G25"/>
  <c r="F6"/>
  <c r="F15"/>
  <c r="G6"/>
  <c r="G33" l="1"/>
  <c r="F33"/>
</calcChain>
</file>

<file path=xl/sharedStrings.xml><?xml version="1.0" encoding="utf-8"?>
<sst xmlns="http://schemas.openxmlformats.org/spreadsheetml/2006/main" count="100" uniqueCount="100">
  <si>
    <t>Наименование</t>
  </si>
  <si>
    <t xml:space="preserve">Итого расходов: </t>
  </si>
  <si>
    <t>Первоначальный план на 2022 год</t>
  </si>
  <si>
    <t>Уточненный план на 2022 год</t>
  </si>
  <si>
    <t>Факт за 2022 год</t>
  </si>
  <si>
    <t xml:space="preserve">% исполнения к первоначальному плану 2022 года </t>
  </si>
  <si>
    <t xml:space="preserve">% исполнения к уточненному плану 2022 года </t>
  </si>
  <si>
    <t>(тыс.рублей)</t>
  </si>
  <si>
    <t>№ по п/п</t>
  </si>
  <si>
    <t>6=5/3*100</t>
  </si>
  <si>
    <t>7=5/4*100</t>
  </si>
  <si>
    <t>1.</t>
  </si>
  <si>
    <t>1.1.</t>
  </si>
  <si>
    <t>1.2.</t>
  </si>
  <si>
    <t>1.3.</t>
  </si>
  <si>
    <t>1.4.</t>
  </si>
  <si>
    <t>1.5.</t>
  </si>
  <si>
    <t>1.6.</t>
  </si>
  <si>
    <t>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</si>
  <si>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</si>
  <si>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</si>
  <si>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</si>
  <si>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</si>
  <si>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</si>
  <si>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</si>
  <si>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</si>
  <si>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</si>
  <si>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</si>
  <si>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</si>
  <si>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</si>
  <si>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</si>
  <si>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</si>
  <si>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</si>
  <si>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</si>
  <si>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</si>
  <si>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Сведения о фактических расходах бюджета Пряжинского национального муниципального района по разделам и подразделам классификации расходов бюджетов за 2022 год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</si>
  <si>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</si>
  <si>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</si>
  <si>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</si>
  <si>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</si>
  <si>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</si>
  <si>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</si>
  <si>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</si>
  <si>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</si>
  <si>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</si>
  <si>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</si>
  <si>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</si>
  <si>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</si>
  <si>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</si>
  <si>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</si>
  <si>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</si>
  <si>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</si>
  <si>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</si>
  <si>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</si>
  <si>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</si>
  <si>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</si>
  <si>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</si>
  <si>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</si>
  <si>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</si>
  <si>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</si>
  <si>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</si>
  <si>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</si>
  <si>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</si>
  <si>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</si>
  <si>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</si>
  <si>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</si>
  <si>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</si>
  <si>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</si>
  <si>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</si>
  <si>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</si>
  <si>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</si>
  <si>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</si>
  <si>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</si>
  <si>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</si>
  <si>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</si>
  <si>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</si>
  <si>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</si>
  <si>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</si>
  <si>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</si>
  <si>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</si>
  <si>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2.1.</t>
  </si>
  <si>
    <t>3.1.</t>
  </si>
  <si>
    <t>5.1.</t>
  </si>
  <si>
    <t>5.2.</t>
  </si>
  <si>
    <t>5.3.</t>
  </si>
  <si>
    <t>6.1.</t>
  </si>
  <si>
    <t>6.2.</t>
  </si>
  <si>
    <t>6.3.</t>
  </si>
  <si>
    <t>6.4.</t>
  </si>
  <si>
    <t>6.5.</t>
  </si>
  <si>
    <t>6.6.</t>
  </si>
  <si>
    <t>7.1.</t>
  </si>
  <si>
    <t>8.1.</t>
  </si>
  <si>
    <t>8.2.</t>
  </si>
  <si>
    <t>8.3.</t>
  </si>
  <si>
    <t>8.4.</t>
  </si>
  <si>
    <t>10.1.</t>
  </si>
  <si>
    <t>11.1.</t>
  </si>
  <si>
    <t>12.1.</t>
  </si>
  <si>
    <t>12.2.</t>
  </si>
</sst>
</file>

<file path=xl/styles.xml><?xml version="1.0" encoding="utf-8"?>
<styleSheet xmlns="http://schemas.openxmlformats.org/spreadsheetml/2006/main">
  <numFmts count="3">
    <numFmt numFmtId="165" formatCode="#,##0.0"/>
    <numFmt numFmtId="166" formatCode="0.0%"/>
    <numFmt numFmtId="167" formatCode="#,##0.0;[Red]\-#,##0.0;0.0"/>
  </numFmts>
  <fonts count="12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2" borderId="1" xfId="0" applyNumberFormat="1" applyFont="1" applyFill="1" applyBorder="1" applyAlignment="1" applyProtection="1">
      <alignment horizontal="center" vertical="center"/>
      <protection hidden="1"/>
    </xf>
    <xf numFmtId="166" fontId="0" fillId="2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166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9" fillId="0" borderId="1" xfId="0" applyNumberFormat="1" applyFont="1" applyBorder="1"/>
    <xf numFmtId="165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9" fillId="2" borderId="1" xfId="0" applyNumberFormat="1" applyFont="1" applyFill="1" applyBorder="1" applyAlignment="1" applyProtection="1">
      <alignment horizontal="center" vertical="center"/>
      <protection hidden="1"/>
    </xf>
    <xf numFmtId="166" fontId="9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167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Fill="1" applyAlignment="1" applyProtection="1">
      <alignment horizont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left" vertical="center" wrapText="1"/>
    </xf>
    <xf numFmtId="165" fontId="0" fillId="0" borderId="1" xfId="0" applyNumberFormat="1" applyBorder="1"/>
    <xf numFmtId="16" fontId="0" fillId="0" borderId="1" xfId="0" applyNumberFormat="1" applyBorder="1"/>
    <xf numFmtId="49" fontId="0" fillId="0" borderId="1" xfId="0" applyNumberFormat="1" applyFont="1" applyBorder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topLeftCell="A34" zoomScaleNormal="100" workbookViewId="0">
      <selection activeCell="E54" sqref="E54"/>
    </sheetView>
  </sheetViews>
  <sheetFormatPr defaultRowHeight="15"/>
  <cols>
    <col min="1" max="1" width="6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7" ht="49.5" customHeight="1">
      <c r="B1" s="25" t="s">
        <v>35</v>
      </c>
      <c r="C1" s="25"/>
      <c r="D1" s="25"/>
      <c r="E1" s="25"/>
      <c r="F1" s="25"/>
      <c r="G1" s="25"/>
    </row>
    <row r="2" spans="1:7" ht="40.5" customHeight="1">
      <c r="B2" s="1"/>
      <c r="C2" s="1"/>
      <c r="D2" s="2"/>
      <c r="E2" s="3"/>
      <c r="F2" s="2"/>
      <c r="G2" s="15" t="s">
        <v>7</v>
      </c>
    </row>
    <row r="3" spans="1:7" ht="18" customHeight="1">
      <c r="A3" s="24" t="s">
        <v>8</v>
      </c>
      <c r="B3" s="24" t="s">
        <v>0</v>
      </c>
      <c r="C3" s="24" t="s">
        <v>2</v>
      </c>
      <c r="D3" s="24" t="s">
        <v>3</v>
      </c>
      <c r="E3" s="24" t="s">
        <v>4</v>
      </c>
      <c r="F3" s="26" t="s">
        <v>5</v>
      </c>
      <c r="G3" s="26" t="s">
        <v>6</v>
      </c>
    </row>
    <row r="4" spans="1:7" ht="41.25" customHeight="1">
      <c r="A4" s="24"/>
      <c r="B4" s="24"/>
      <c r="C4" s="24"/>
      <c r="D4" s="24"/>
      <c r="E4" s="24"/>
      <c r="F4" s="27"/>
      <c r="G4" s="27"/>
    </row>
    <row r="5" spans="1:7" ht="12.75" customHeight="1">
      <c r="A5" s="16">
        <v>1</v>
      </c>
      <c r="B5" s="4">
        <v>2</v>
      </c>
      <c r="C5" s="4">
        <v>3</v>
      </c>
      <c r="D5" s="4">
        <v>4</v>
      </c>
      <c r="E5" s="4">
        <v>5</v>
      </c>
      <c r="F5" s="5" t="s">
        <v>9</v>
      </c>
      <c r="G5" s="6" t="s">
        <v>10</v>
      </c>
    </row>
    <row r="6" spans="1:7" s="32" customFormat="1" ht="40.5" customHeight="1">
      <c r="A6" s="31" t="s">
        <v>11</v>
      </c>
      <c r="B6" s="28" t="s">
        <v>36</v>
      </c>
      <c r="C6" s="7">
        <f>SUM(C7:C12)</f>
        <v>45827.3</v>
      </c>
      <c r="D6" s="7">
        <f t="shared" ref="D6:E6" si="0">SUM(D7:D12)</f>
        <v>63044</v>
      </c>
      <c r="E6" s="7">
        <f t="shared" si="0"/>
        <v>60115.899999999994</v>
      </c>
      <c r="F6" s="8">
        <f t="shared" ref="F6" si="1">E6/C6</f>
        <v>1.3117923159339517</v>
      </c>
      <c r="G6" s="13">
        <f t="shared" ref="G6" si="2">E6/D6</f>
        <v>0.95355466023729452</v>
      </c>
    </row>
    <row r="7" spans="1:7" ht="52.5" customHeight="1">
      <c r="A7" s="17" t="s">
        <v>12</v>
      </c>
      <c r="B7" s="28" t="s">
        <v>37</v>
      </c>
      <c r="C7" s="7">
        <v>0</v>
      </c>
      <c r="D7" s="7">
        <v>259</v>
      </c>
      <c r="E7" s="7">
        <v>259</v>
      </c>
      <c r="F7" s="8" t="e">
        <f t="shared" ref="F7:F8" si="3">E7/C7</f>
        <v>#DIV/0!</v>
      </c>
      <c r="G7" s="9">
        <f t="shared" ref="G7:G8" si="4">E7/D7</f>
        <v>1</v>
      </c>
    </row>
    <row r="8" spans="1:7" ht="52.5" customHeight="1">
      <c r="A8" s="17" t="s">
        <v>13</v>
      </c>
      <c r="B8" s="28" t="s">
        <v>38</v>
      </c>
      <c r="C8" s="7">
        <v>18677</v>
      </c>
      <c r="D8" s="7">
        <v>21162.7</v>
      </c>
      <c r="E8" s="7">
        <v>20531.3</v>
      </c>
      <c r="F8" s="8">
        <f t="shared" si="3"/>
        <v>1.0992825400224875</v>
      </c>
      <c r="G8" s="9">
        <f t="shared" si="4"/>
        <v>0.97016448751813322</v>
      </c>
    </row>
    <row r="9" spans="1:7" ht="15" customHeight="1">
      <c r="A9" s="17" t="s">
        <v>14</v>
      </c>
      <c r="B9" s="28" t="s">
        <v>39</v>
      </c>
      <c r="C9" s="7">
        <v>0</v>
      </c>
      <c r="D9" s="7">
        <v>14.6</v>
      </c>
      <c r="E9" s="7">
        <v>14.6</v>
      </c>
      <c r="F9" s="8" t="e">
        <f t="shared" ref="F9:F50" si="5">E9/C9</f>
        <v>#DIV/0!</v>
      </c>
      <c r="G9" s="13">
        <f t="shared" ref="G9:G50" si="6">E9/D9</f>
        <v>1</v>
      </c>
    </row>
    <row r="10" spans="1:7" ht="15" customHeight="1">
      <c r="A10" s="17" t="s">
        <v>15</v>
      </c>
      <c r="B10" s="28" t="s">
        <v>40</v>
      </c>
      <c r="C10" s="14">
        <v>7933.3</v>
      </c>
      <c r="D10" s="7">
        <v>8126.8</v>
      </c>
      <c r="E10" s="7">
        <v>7293.8</v>
      </c>
      <c r="F10" s="8">
        <f t="shared" si="5"/>
        <v>0.91939041760679663</v>
      </c>
      <c r="G10" s="13">
        <f t="shared" si="6"/>
        <v>0.89749963085101148</v>
      </c>
    </row>
    <row r="11" spans="1:7">
      <c r="A11" s="17" t="s">
        <v>16</v>
      </c>
      <c r="B11" s="28" t="s">
        <v>41</v>
      </c>
      <c r="C11" s="14">
        <v>0</v>
      </c>
      <c r="D11" s="7">
        <v>100</v>
      </c>
      <c r="E11" s="7">
        <v>0</v>
      </c>
      <c r="F11" s="8" t="e">
        <f t="shared" si="5"/>
        <v>#DIV/0!</v>
      </c>
      <c r="G11" s="13">
        <f t="shared" si="6"/>
        <v>0</v>
      </c>
    </row>
    <row r="12" spans="1:7">
      <c r="A12" s="17" t="s">
        <v>17</v>
      </c>
      <c r="B12" s="28" t="s">
        <v>42</v>
      </c>
      <c r="C12" s="14">
        <v>19217</v>
      </c>
      <c r="D12" s="7">
        <v>33380.9</v>
      </c>
      <c r="E12" s="7">
        <v>32017.200000000001</v>
      </c>
      <c r="F12" s="8">
        <f t="shared" si="5"/>
        <v>1.6660873185200604</v>
      </c>
      <c r="G12" s="13">
        <f t="shared" si="6"/>
        <v>0.9591472968074557</v>
      </c>
    </row>
    <row r="13" spans="1:7" s="22" customFormat="1">
      <c r="A13" s="18" t="s">
        <v>18</v>
      </c>
      <c r="B13" s="28" t="s">
        <v>43</v>
      </c>
      <c r="C13" s="23">
        <f>C14</f>
        <v>0</v>
      </c>
      <c r="D13" s="23">
        <f t="shared" ref="D13:E13" si="7">D14</f>
        <v>1410.4</v>
      </c>
      <c r="E13" s="23">
        <f t="shared" si="7"/>
        <v>1410.4</v>
      </c>
      <c r="F13" s="20" t="e">
        <f t="shared" si="5"/>
        <v>#DIV/0!</v>
      </c>
      <c r="G13" s="21">
        <f t="shared" si="6"/>
        <v>1</v>
      </c>
    </row>
    <row r="14" spans="1:7" s="22" customFormat="1">
      <c r="A14" s="18" t="s">
        <v>80</v>
      </c>
      <c r="B14" s="28" t="s">
        <v>44</v>
      </c>
      <c r="C14" s="19">
        <v>0</v>
      </c>
      <c r="D14" s="19">
        <v>1410.4</v>
      </c>
      <c r="E14" s="19">
        <v>1410.4</v>
      </c>
      <c r="F14" s="20" t="e">
        <f t="shared" si="5"/>
        <v>#DIV/0!</v>
      </c>
      <c r="G14" s="21">
        <f t="shared" si="6"/>
        <v>1</v>
      </c>
    </row>
    <row r="15" spans="1:7" s="22" customFormat="1" ht="25.5">
      <c r="A15" s="18" t="s">
        <v>19</v>
      </c>
      <c r="B15" s="28" t="s">
        <v>45</v>
      </c>
      <c r="C15" s="19">
        <f>C16</f>
        <v>1658</v>
      </c>
      <c r="D15" s="19">
        <f t="shared" ref="D15:E15" si="8">D16</f>
        <v>1835.7</v>
      </c>
      <c r="E15" s="19">
        <f t="shared" si="8"/>
        <v>1308.0999999999999</v>
      </c>
      <c r="F15" s="20">
        <f t="shared" si="5"/>
        <v>0.788962605548854</v>
      </c>
      <c r="G15" s="21">
        <f t="shared" si="6"/>
        <v>0.71258920302881723</v>
      </c>
    </row>
    <row r="16" spans="1:7" ht="38.25">
      <c r="A16" s="17" t="s">
        <v>81</v>
      </c>
      <c r="B16" s="28" t="s">
        <v>46</v>
      </c>
      <c r="C16" s="7">
        <v>1658</v>
      </c>
      <c r="D16" s="7">
        <v>1835.7</v>
      </c>
      <c r="E16" s="7">
        <v>1308.0999999999999</v>
      </c>
      <c r="F16" s="8">
        <f t="shared" si="5"/>
        <v>0.788962605548854</v>
      </c>
      <c r="G16" s="13">
        <f t="shared" si="6"/>
        <v>0.71258920302881723</v>
      </c>
    </row>
    <row r="17" spans="1:7">
      <c r="A17" s="17" t="s">
        <v>20</v>
      </c>
      <c r="B17" s="28" t="s">
        <v>47</v>
      </c>
      <c r="C17" s="7">
        <f>SUM(C18:C21)</f>
        <v>2358.6</v>
      </c>
      <c r="D17" s="7">
        <f t="shared" ref="D17:E17" si="9">SUM(D18:D21)</f>
        <v>15545.5</v>
      </c>
      <c r="E17" s="7">
        <f t="shared" si="9"/>
        <v>14422.900000000001</v>
      </c>
      <c r="F17" s="8">
        <f t="shared" si="5"/>
        <v>6.1150258627999667</v>
      </c>
      <c r="G17" s="13">
        <f t="shared" si="6"/>
        <v>0.92778617606381275</v>
      </c>
    </row>
    <row r="18" spans="1:7">
      <c r="A18" s="17" t="s">
        <v>21</v>
      </c>
      <c r="B18" s="28" t="s">
        <v>48</v>
      </c>
      <c r="C18" s="7">
        <v>0</v>
      </c>
      <c r="D18" s="7">
        <v>141.5</v>
      </c>
      <c r="E18" s="7">
        <v>141.5</v>
      </c>
      <c r="F18" s="8" t="e">
        <f t="shared" si="5"/>
        <v>#DIV/0!</v>
      </c>
      <c r="G18" s="13">
        <f t="shared" si="6"/>
        <v>1</v>
      </c>
    </row>
    <row r="19" spans="1:7">
      <c r="A19" s="17" t="s">
        <v>22</v>
      </c>
      <c r="B19" s="28" t="s">
        <v>49</v>
      </c>
      <c r="C19" s="7">
        <v>0</v>
      </c>
      <c r="D19" s="7">
        <v>1586</v>
      </c>
      <c r="E19" s="7">
        <v>1586</v>
      </c>
      <c r="F19" s="8" t="e">
        <f t="shared" si="5"/>
        <v>#DIV/0!</v>
      </c>
      <c r="G19" s="13">
        <f t="shared" si="6"/>
        <v>1</v>
      </c>
    </row>
    <row r="20" spans="1:7">
      <c r="A20" s="17" t="s">
        <v>23</v>
      </c>
      <c r="B20" s="28" t="s">
        <v>50</v>
      </c>
      <c r="C20" s="7">
        <v>2026.7</v>
      </c>
      <c r="D20" s="7">
        <v>4435.8999999999996</v>
      </c>
      <c r="E20" s="7">
        <v>3351.3</v>
      </c>
      <c r="F20" s="8">
        <f t="shared" si="5"/>
        <v>1.6535747767306459</v>
      </c>
      <c r="G20" s="13">
        <f t="shared" si="6"/>
        <v>0.75549493902026654</v>
      </c>
    </row>
    <row r="21" spans="1:7" s="22" customFormat="1" ht="25.5">
      <c r="A21" s="18" t="s">
        <v>24</v>
      </c>
      <c r="B21" s="28" t="s">
        <v>51</v>
      </c>
      <c r="C21" s="19">
        <v>331.9</v>
      </c>
      <c r="D21" s="19">
        <v>9382.1</v>
      </c>
      <c r="E21" s="19">
        <v>9344.1</v>
      </c>
      <c r="F21" s="20">
        <f t="shared" si="5"/>
        <v>28.153359445616154</v>
      </c>
      <c r="G21" s="21">
        <f t="shared" si="6"/>
        <v>0.99594973406806575</v>
      </c>
    </row>
    <row r="22" spans="1:7" s="22" customFormat="1">
      <c r="A22" s="18" t="s">
        <v>25</v>
      </c>
      <c r="B22" s="28" t="s">
        <v>52</v>
      </c>
      <c r="C22" s="19">
        <f>SUM(C23:C25)</f>
        <v>0</v>
      </c>
      <c r="D22" s="19">
        <f t="shared" ref="D22:E22" si="10">SUM(D23:D25)</f>
        <v>24914.400000000001</v>
      </c>
      <c r="E22" s="19">
        <f t="shared" si="10"/>
        <v>23874.7</v>
      </c>
      <c r="F22" s="20" t="e">
        <f t="shared" si="5"/>
        <v>#DIV/0!</v>
      </c>
      <c r="G22" s="21">
        <f t="shared" si="6"/>
        <v>0.95826911344443366</v>
      </c>
    </row>
    <row r="23" spans="1:7" s="22" customFormat="1">
      <c r="A23" s="18" t="s">
        <v>82</v>
      </c>
      <c r="B23" s="28" t="s">
        <v>53</v>
      </c>
      <c r="C23" s="19">
        <v>0</v>
      </c>
      <c r="D23" s="19">
        <v>3408.6</v>
      </c>
      <c r="E23" s="19">
        <v>3224.4</v>
      </c>
      <c r="F23" s="20" t="e">
        <f t="shared" si="5"/>
        <v>#DIV/0!</v>
      </c>
      <c r="G23" s="21">
        <f t="shared" si="6"/>
        <v>0.94596021827143117</v>
      </c>
    </row>
    <row r="24" spans="1:7" s="22" customFormat="1">
      <c r="A24" s="18" t="s">
        <v>83</v>
      </c>
      <c r="B24" s="28" t="s">
        <v>54</v>
      </c>
      <c r="C24" s="19">
        <v>0</v>
      </c>
      <c r="D24" s="19">
        <v>2673.6</v>
      </c>
      <c r="E24" s="19">
        <v>1818.1</v>
      </c>
      <c r="F24" s="20" t="e">
        <f t="shared" si="5"/>
        <v>#DIV/0!</v>
      </c>
      <c r="G24" s="21">
        <f t="shared" si="6"/>
        <v>0.68001944943147818</v>
      </c>
    </row>
    <row r="25" spans="1:7" s="22" customFormat="1">
      <c r="A25" s="18" t="s">
        <v>84</v>
      </c>
      <c r="B25" s="28" t="s">
        <v>55</v>
      </c>
      <c r="C25" s="19">
        <v>0</v>
      </c>
      <c r="D25" s="19">
        <v>18832.2</v>
      </c>
      <c r="E25" s="19">
        <v>18832.2</v>
      </c>
      <c r="F25" s="20" t="e">
        <f t="shared" si="5"/>
        <v>#DIV/0!</v>
      </c>
      <c r="G25" s="21">
        <f t="shared" si="6"/>
        <v>1</v>
      </c>
    </row>
    <row r="26" spans="1:7">
      <c r="A26" s="17" t="s">
        <v>26</v>
      </c>
      <c r="B26" s="28" t="s">
        <v>56</v>
      </c>
      <c r="C26" s="7">
        <f>SUM(C27:C32)</f>
        <v>93330.5</v>
      </c>
      <c r="D26" s="7">
        <f t="shared" ref="D26:E26" si="11">SUM(D27:D32)</f>
        <v>664833</v>
      </c>
      <c r="E26" s="7">
        <f t="shared" si="11"/>
        <v>651499.80000000005</v>
      </c>
      <c r="F26" s="8">
        <f t="shared" si="5"/>
        <v>6.980566910066913</v>
      </c>
      <c r="G26" s="13">
        <f t="shared" si="6"/>
        <v>0.97994503882930006</v>
      </c>
    </row>
    <row r="27" spans="1:7">
      <c r="A27" s="17" t="s">
        <v>85</v>
      </c>
      <c r="B27" s="28" t="s">
        <v>57</v>
      </c>
      <c r="C27" s="7">
        <v>42186.5</v>
      </c>
      <c r="D27" s="7">
        <v>152684.70000000001</v>
      </c>
      <c r="E27" s="7">
        <v>147941.20000000001</v>
      </c>
      <c r="F27" s="8">
        <f t="shared" si="5"/>
        <v>3.5068374954072987</v>
      </c>
      <c r="G27" s="13">
        <f t="shared" si="6"/>
        <v>0.96893270904026407</v>
      </c>
    </row>
    <row r="28" spans="1:7">
      <c r="A28" s="17" t="s">
        <v>86</v>
      </c>
      <c r="B28" s="28" t="s">
        <v>58</v>
      </c>
      <c r="C28" s="7">
        <v>24008.799999999999</v>
      </c>
      <c r="D28" s="7">
        <v>475830.8</v>
      </c>
      <c r="E28" s="7">
        <v>467867.3</v>
      </c>
      <c r="F28" s="8">
        <f t="shared" si="5"/>
        <v>19.487325480657091</v>
      </c>
      <c r="G28" s="13">
        <f t="shared" si="6"/>
        <v>0.98326400897125621</v>
      </c>
    </row>
    <row r="29" spans="1:7" s="22" customFormat="1">
      <c r="A29" s="18" t="s">
        <v>87</v>
      </c>
      <c r="B29" s="28" t="s">
        <v>59</v>
      </c>
      <c r="C29" s="19">
        <v>27135.200000000001</v>
      </c>
      <c r="D29" s="19">
        <v>34844.199999999997</v>
      </c>
      <c r="E29" s="19">
        <v>34300.300000000003</v>
      </c>
      <c r="F29" s="8">
        <f t="shared" si="5"/>
        <v>1.2640518588401781</v>
      </c>
      <c r="G29" s="13">
        <f t="shared" si="6"/>
        <v>0.98439051549468792</v>
      </c>
    </row>
    <row r="30" spans="1:7" s="22" customFormat="1" ht="25.5">
      <c r="A30" s="18" t="s">
        <v>88</v>
      </c>
      <c r="B30" s="28" t="s">
        <v>60</v>
      </c>
      <c r="C30" s="19">
        <v>0</v>
      </c>
      <c r="D30" s="19">
        <v>72</v>
      </c>
      <c r="E30" s="19">
        <v>37.5</v>
      </c>
      <c r="F30" s="8" t="e">
        <f t="shared" si="5"/>
        <v>#DIV/0!</v>
      </c>
      <c r="G30" s="13">
        <f t="shared" si="6"/>
        <v>0.52083333333333337</v>
      </c>
    </row>
    <row r="31" spans="1:7" s="22" customFormat="1">
      <c r="A31" s="18" t="s">
        <v>89</v>
      </c>
      <c r="B31" s="28" t="s">
        <v>61</v>
      </c>
      <c r="C31" s="19">
        <v>0</v>
      </c>
      <c r="D31" s="19">
        <v>1401.3</v>
      </c>
      <c r="E31" s="19">
        <v>1353.5</v>
      </c>
      <c r="F31" s="20" t="e">
        <f t="shared" si="5"/>
        <v>#DIV/0!</v>
      </c>
      <c r="G31" s="21">
        <f t="shared" si="6"/>
        <v>0.96588881752658251</v>
      </c>
    </row>
    <row r="32" spans="1:7" s="22" customFormat="1" ht="38.25" customHeight="1">
      <c r="A32" s="18" t="s">
        <v>90</v>
      </c>
      <c r="B32" s="28" t="s">
        <v>62</v>
      </c>
      <c r="C32" s="19">
        <v>0</v>
      </c>
      <c r="D32" s="19">
        <v>0</v>
      </c>
      <c r="E32" s="19">
        <v>0</v>
      </c>
      <c r="F32" s="20" t="e">
        <f t="shared" si="5"/>
        <v>#DIV/0!</v>
      </c>
      <c r="G32" s="21" t="e">
        <f t="shared" si="6"/>
        <v>#DIV/0!</v>
      </c>
    </row>
    <row r="33" spans="1:7" ht="24.75" customHeight="1">
      <c r="A33" s="16" t="s">
        <v>27</v>
      </c>
      <c r="B33" s="28" t="s">
        <v>63</v>
      </c>
      <c r="C33" s="19">
        <f>C34</f>
        <v>8644.6</v>
      </c>
      <c r="D33" s="19">
        <f t="shared" ref="D33:E33" si="12">D34</f>
        <v>16293.3</v>
      </c>
      <c r="E33" s="19">
        <f t="shared" si="12"/>
        <v>15641.7</v>
      </c>
      <c r="F33" s="20">
        <f t="shared" si="5"/>
        <v>1.8094185965805243</v>
      </c>
      <c r="G33" s="21">
        <f t="shared" si="6"/>
        <v>0.96000810148956939</v>
      </c>
    </row>
    <row r="34" spans="1:7">
      <c r="A34" s="16" t="s">
        <v>91</v>
      </c>
      <c r="B34" s="28" t="s">
        <v>64</v>
      </c>
      <c r="C34" s="19">
        <v>8644.6</v>
      </c>
      <c r="D34" s="19">
        <v>16293.3</v>
      </c>
      <c r="E34" s="19">
        <v>15641.7</v>
      </c>
      <c r="F34" s="20">
        <f t="shared" si="5"/>
        <v>1.8094185965805243</v>
      </c>
      <c r="G34" s="21">
        <f t="shared" si="6"/>
        <v>0.96000810148956939</v>
      </c>
    </row>
    <row r="35" spans="1:7">
      <c r="A35" s="16" t="s">
        <v>28</v>
      </c>
      <c r="B35" s="28" t="s">
        <v>65</v>
      </c>
      <c r="C35" s="19">
        <f>SUM(C36:C39)</f>
        <v>2245.1999999999998</v>
      </c>
      <c r="D35" s="19">
        <f t="shared" ref="D35:E35" si="13">SUM(D36:D39)</f>
        <v>21762.7</v>
      </c>
      <c r="E35" s="19">
        <f t="shared" si="13"/>
        <v>20346.800000000003</v>
      </c>
      <c r="F35" s="20">
        <f t="shared" si="5"/>
        <v>9.0623552467486217</v>
      </c>
      <c r="G35" s="21">
        <f t="shared" si="6"/>
        <v>0.93493913898551206</v>
      </c>
    </row>
    <row r="36" spans="1:7">
      <c r="A36" s="16" t="s">
        <v>92</v>
      </c>
      <c r="B36" s="28" t="s">
        <v>66</v>
      </c>
      <c r="C36" s="19">
        <v>2245.1999999999998</v>
      </c>
      <c r="D36" s="19">
        <v>2257.3000000000002</v>
      </c>
      <c r="E36" s="19">
        <v>2257.3000000000002</v>
      </c>
      <c r="F36" s="8">
        <f t="shared" si="5"/>
        <v>1.0053892748975595</v>
      </c>
      <c r="G36" s="13">
        <f t="shared" si="6"/>
        <v>1</v>
      </c>
    </row>
    <row r="37" spans="1:7">
      <c r="A37" s="16" t="s">
        <v>93</v>
      </c>
      <c r="B37" s="28" t="s">
        <v>67</v>
      </c>
      <c r="C37" s="19">
        <v>0</v>
      </c>
      <c r="D37" s="19">
        <v>8852.2999999999993</v>
      </c>
      <c r="E37" s="19">
        <v>7583</v>
      </c>
      <c r="F37" s="8" t="e">
        <f t="shared" si="5"/>
        <v>#DIV/0!</v>
      </c>
      <c r="G37" s="13">
        <f t="shared" si="6"/>
        <v>0.85661353546535934</v>
      </c>
    </row>
    <row r="38" spans="1:7">
      <c r="A38" s="16" t="s">
        <v>94</v>
      </c>
      <c r="B38" s="28" t="s">
        <v>68</v>
      </c>
      <c r="C38" s="19">
        <v>0</v>
      </c>
      <c r="D38" s="19">
        <v>9333.9</v>
      </c>
      <c r="E38" s="19">
        <v>9333.6</v>
      </c>
      <c r="F38" s="8" t="e">
        <f t="shared" si="5"/>
        <v>#DIV/0!</v>
      </c>
      <c r="G38" s="13">
        <f t="shared" si="6"/>
        <v>0.99996785909426933</v>
      </c>
    </row>
    <row r="39" spans="1:7">
      <c r="A39" s="16" t="s">
        <v>95</v>
      </c>
      <c r="B39" s="28" t="s">
        <v>69</v>
      </c>
      <c r="C39" s="19">
        <v>0</v>
      </c>
      <c r="D39" s="19">
        <v>1319.2</v>
      </c>
      <c r="E39" s="19">
        <v>1172.9000000000001</v>
      </c>
      <c r="F39" s="8" t="e">
        <f t="shared" si="5"/>
        <v>#DIV/0!</v>
      </c>
      <c r="G39" s="13">
        <f t="shared" si="6"/>
        <v>0.88909945421467562</v>
      </c>
    </row>
    <row r="40" spans="1:7">
      <c r="A40" s="16" t="s">
        <v>29</v>
      </c>
      <c r="B40" s="28" t="s">
        <v>70</v>
      </c>
      <c r="C40" s="19">
        <f>SUM(C41:C42)</f>
        <v>0</v>
      </c>
      <c r="D40" s="19">
        <f t="shared" ref="D40:E40" si="14">SUM(D41:D42)</f>
        <v>1250.0999999999999</v>
      </c>
      <c r="E40" s="19">
        <f t="shared" si="14"/>
        <v>1237.5999999999999</v>
      </c>
      <c r="F40" s="20" t="e">
        <f t="shared" si="5"/>
        <v>#DIV/0!</v>
      </c>
      <c r="G40" s="21">
        <f t="shared" si="6"/>
        <v>0.99000079993600509</v>
      </c>
    </row>
    <row r="41" spans="1:7">
      <c r="A41" s="16" t="s">
        <v>30</v>
      </c>
      <c r="B41" s="28" t="s">
        <v>71</v>
      </c>
      <c r="C41" s="19">
        <v>0</v>
      </c>
      <c r="D41" s="19">
        <v>1250.0999999999999</v>
      </c>
      <c r="E41" s="19">
        <v>1237.5999999999999</v>
      </c>
      <c r="F41" s="20" t="e">
        <f t="shared" si="5"/>
        <v>#DIV/0!</v>
      </c>
      <c r="G41" s="21">
        <f t="shared" si="6"/>
        <v>0.99000079993600509</v>
      </c>
    </row>
    <row r="42" spans="1:7">
      <c r="A42" s="16" t="s">
        <v>31</v>
      </c>
      <c r="B42" s="28" t="s">
        <v>72</v>
      </c>
      <c r="C42" s="19">
        <v>0</v>
      </c>
      <c r="D42" s="19">
        <v>0</v>
      </c>
      <c r="E42" s="19">
        <v>0</v>
      </c>
      <c r="F42" s="20" t="e">
        <f t="shared" si="5"/>
        <v>#DIV/0!</v>
      </c>
      <c r="G42" s="21" t="e">
        <f t="shared" si="6"/>
        <v>#DIV/0!</v>
      </c>
    </row>
    <row r="43" spans="1:7">
      <c r="A43" s="16" t="s">
        <v>32</v>
      </c>
      <c r="B43" s="28" t="s">
        <v>73</v>
      </c>
      <c r="C43" s="19">
        <f>C44</f>
        <v>770</v>
      </c>
      <c r="D43" s="19">
        <f t="shared" ref="D43:E43" si="15">D44</f>
        <v>910</v>
      </c>
      <c r="E43" s="19">
        <f t="shared" si="15"/>
        <v>910</v>
      </c>
      <c r="F43" s="8">
        <f t="shared" si="5"/>
        <v>1.1818181818181819</v>
      </c>
      <c r="G43" s="13">
        <f t="shared" si="6"/>
        <v>1</v>
      </c>
    </row>
    <row r="44" spans="1:7">
      <c r="A44" s="16" t="s">
        <v>96</v>
      </c>
      <c r="B44" s="28" t="s">
        <v>74</v>
      </c>
      <c r="C44" s="19">
        <v>770</v>
      </c>
      <c r="D44" s="19">
        <v>910</v>
      </c>
      <c r="E44" s="19">
        <v>910</v>
      </c>
      <c r="F44" s="8">
        <f t="shared" si="5"/>
        <v>1.1818181818181819</v>
      </c>
      <c r="G44" s="13">
        <f t="shared" si="6"/>
        <v>1</v>
      </c>
    </row>
    <row r="45" spans="1:7" ht="25.5">
      <c r="A45" s="16" t="s">
        <v>33</v>
      </c>
      <c r="B45" s="28" t="s">
        <v>75</v>
      </c>
      <c r="C45" s="19">
        <f>C46</f>
        <v>4000</v>
      </c>
      <c r="D45" s="19">
        <f t="shared" ref="D45:E45" si="16">D46</f>
        <v>2163.5</v>
      </c>
      <c r="E45" s="19">
        <f t="shared" si="16"/>
        <v>2089</v>
      </c>
      <c r="F45" s="8">
        <f t="shared" si="5"/>
        <v>0.52224999999999999</v>
      </c>
      <c r="G45" s="13">
        <f t="shared" si="6"/>
        <v>0.96556505662121561</v>
      </c>
    </row>
    <row r="46" spans="1:7" ht="25.5">
      <c r="A46" s="30" t="s">
        <v>97</v>
      </c>
      <c r="B46" s="28" t="s">
        <v>76</v>
      </c>
      <c r="C46" s="19">
        <v>4000</v>
      </c>
      <c r="D46" s="19">
        <v>2163.5</v>
      </c>
      <c r="E46" s="19">
        <v>2089</v>
      </c>
      <c r="F46" s="8">
        <f t="shared" si="5"/>
        <v>0.52224999999999999</v>
      </c>
      <c r="G46" s="13">
        <f t="shared" si="6"/>
        <v>0.96556505662121561</v>
      </c>
    </row>
    <row r="47" spans="1:7" ht="51">
      <c r="A47" s="16" t="s">
        <v>34</v>
      </c>
      <c r="B47" s="28" t="s">
        <v>77</v>
      </c>
      <c r="C47" s="19">
        <f>SUM(C48:C49)</f>
        <v>0</v>
      </c>
      <c r="D47" s="19">
        <f t="shared" ref="D47:E47" si="17">SUM(D48:D49)</f>
        <v>32400.3</v>
      </c>
      <c r="E47" s="19">
        <f t="shared" si="17"/>
        <v>32400.3</v>
      </c>
      <c r="F47" s="20" t="e">
        <f t="shared" si="5"/>
        <v>#DIV/0!</v>
      </c>
      <c r="G47" s="21">
        <f t="shared" si="6"/>
        <v>1</v>
      </c>
    </row>
    <row r="48" spans="1:7" ht="38.25">
      <c r="A48" s="16" t="s">
        <v>98</v>
      </c>
      <c r="B48" s="28" t="s">
        <v>78</v>
      </c>
      <c r="C48" s="19">
        <v>0</v>
      </c>
      <c r="D48" s="19">
        <v>11500</v>
      </c>
      <c r="E48" s="19">
        <v>11500</v>
      </c>
      <c r="F48" s="20" t="e">
        <f t="shared" si="5"/>
        <v>#DIV/0!</v>
      </c>
      <c r="G48" s="21">
        <f t="shared" si="6"/>
        <v>1</v>
      </c>
    </row>
    <row r="49" spans="1:7" ht="25.5">
      <c r="A49" s="16" t="s">
        <v>99</v>
      </c>
      <c r="B49" s="28" t="s">
        <v>79</v>
      </c>
      <c r="C49" s="19">
        <v>0</v>
      </c>
      <c r="D49" s="19">
        <v>20900.3</v>
      </c>
      <c r="E49" s="19">
        <v>20900.3</v>
      </c>
      <c r="F49" s="20" t="e">
        <f t="shared" si="5"/>
        <v>#DIV/0!</v>
      </c>
      <c r="G49" s="21">
        <f t="shared" si="6"/>
        <v>1</v>
      </c>
    </row>
    <row r="50" spans="1:7">
      <c r="A50" s="16"/>
      <c r="B50" s="10" t="s">
        <v>1</v>
      </c>
      <c r="C50" s="29">
        <f>C6+C13+C15+C17+C22+C26+C33+C35+C40+C43+C45+C47</f>
        <v>158834.20000000001</v>
      </c>
      <c r="D50" s="29">
        <f t="shared" ref="D50:E50" si="18">D6+D13+D15+D17+D22+D26+D33+D35+D40+D43+D45+D47</f>
        <v>846362.9</v>
      </c>
      <c r="E50" s="29">
        <f t="shared" si="18"/>
        <v>825257.20000000007</v>
      </c>
      <c r="F50" s="11">
        <f t="shared" si="5"/>
        <v>5.1957147767924035</v>
      </c>
      <c r="G50" s="12">
        <f t="shared" si="6"/>
        <v>0.97506306101082652</v>
      </c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2024-03-13T12:46:45Z</dcterms:modified>
</cp:coreProperties>
</file>