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9" i="1"/>
  <c r="G30"/>
  <c r="F27"/>
  <c r="F28"/>
  <c r="F29"/>
  <c r="F30"/>
  <c r="G28"/>
  <c r="G27"/>
  <c r="D25" l="1"/>
  <c r="E25"/>
  <c r="C25"/>
  <c r="D15"/>
  <c r="G15" s="1"/>
  <c r="E15"/>
  <c r="C15"/>
  <c r="D6"/>
  <c r="E6"/>
  <c r="E33" s="1"/>
  <c r="C6"/>
  <c r="G14"/>
  <c r="F14"/>
  <c r="F31"/>
  <c r="G31"/>
  <c r="F26"/>
  <c r="G26"/>
  <c r="F25"/>
  <c r="G22"/>
  <c r="G23"/>
  <c r="G24"/>
  <c r="F22"/>
  <c r="F23"/>
  <c r="F24"/>
  <c r="G21"/>
  <c r="F21"/>
  <c r="F12"/>
  <c r="G12"/>
  <c r="F11"/>
  <c r="G11"/>
  <c r="G16"/>
  <c r="G17"/>
  <c r="G18"/>
  <c r="G19"/>
  <c r="G20"/>
  <c r="F16"/>
  <c r="F17"/>
  <c r="F18"/>
  <c r="F19"/>
  <c r="F20"/>
  <c r="G9"/>
  <c r="G10"/>
  <c r="G13"/>
  <c r="F9"/>
  <c r="F10"/>
  <c r="F13"/>
  <c r="G7"/>
  <c r="G8"/>
  <c r="F7"/>
  <c r="F8"/>
  <c r="G32"/>
  <c r="F32"/>
  <c r="G25" l="1"/>
  <c r="D33"/>
  <c r="C33"/>
  <c r="F6"/>
  <c r="F15"/>
  <c r="G6"/>
  <c r="G33" l="1"/>
  <c r="F33"/>
</calcChain>
</file>

<file path=xl/sharedStrings.xml><?xml version="1.0" encoding="utf-8"?>
<sst xmlns="http://schemas.openxmlformats.org/spreadsheetml/2006/main" count="66" uniqueCount="66">
  <si>
    <t>Наименование</t>
  </si>
  <si>
    <t xml:space="preserve">Итого расходов: </t>
  </si>
  <si>
    <t>Первоначальный план на 2022 год</t>
  </si>
  <si>
    <t>Уточненный план на 2022 год</t>
  </si>
  <si>
    <t>Факт за 2022 год</t>
  </si>
  <si>
    <t xml:space="preserve">% исполнения к первоначальному плану 2022 года </t>
  </si>
  <si>
    <t xml:space="preserve">% исполнения к уточненному плану 2022 года </t>
  </si>
  <si>
    <t>(тыс.рублей)</t>
  </si>
  <si>
    <t>Сведения о фактических расходах бюджета Пряжинского национального муниципального района на реализацию муниципальных программ за 2022 год</t>
  </si>
  <si>
    <t>№ по п/п</t>
  </si>
  <si>
    <t>6=5/3*100</t>
  </si>
  <si>
    <t>7=5/4*100</t>
  </si>
  <si>
    <t>1.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</si>
  <si>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</si>
  <si>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1.1.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</si>
  <si>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</si>
  <si>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</si>
  <si>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</si>
  <si>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</si>
  <si>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</si>
  <si>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</si>
  <si>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1.2.</t>
  </si>
  <si>
    <t>1.3.</t>
  </si>
  <si>
    <t>1.4.</t>
  </si>
  <si>
    <t>1.5.</t>
  </si>
  <si>
    <t>1.6.</t>
  </si>
  <si>
    <t>2.</t>
  </si>
  <si>
    <t>Муниципальная программа "Молодежь Пряжинского национального муниципального района"</t>
  </si>
  <si>
    <t>3.</t>
  </si>
  <si>
    <t>Муниципальная программа "Ветеран"</t>
  </si>
  <si>
    <t>4.</t>
  </si>
  <si>
    <t>Муниципальная программа "Развитие культуры в Пряжинском национальном муниципальном районе"</t>
  </si>
  <si>
    <t>4.1.</t>
  </si>
  <si>
    <t>Подпрограмма "Организация библиотечного обслуживания населения Пряжинского района и комплектование фонда МКУ "Межпоселенческая библиотека Пряжинского национального муниципального района"</t>
  </si>
  <si>
    <t>4.2.</t>
  </si>
  <si>
    <t>Подпрограмма "Подписка"</t>
  </si>
  <si>
    <t>4.3.</t>
  </si>
  <si>
    <t>Подпрограмма "Развитие учреждений культуры"</t>
  </si>
  <si>
    <t>4.4.</t>
  </si>
  <si>
    <t>Подпрограмма "Энергосбережение и повышение энергетической эффективности, модернизация материально-технической базы "</t>
  </si>
  <si>
    <t>4.5.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</si>
  <si>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</si>
  <si>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5.</t>
  </si>
  <si>
    <t>Муниципальная целевая программа "Развитие физической культуры и спорта в Пряжинском национальном муниципальном районе"</t>
  </si>
  <si>
    <t>6.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</si>
  <si>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</si>
  <si>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7.</t>
  </si>
  <si>
    <t>Муниципальная программа "Развитие малого и среднего предпринимательства в Пряжинском национальном муниципальном районе"</t>
  </si>
  <si>
    <t>8.</t>
  </si>
  <si>
    <t>Муниципальная целевая программа "Обеспечение жильем молодых семей в Пряжинском национальном муниципальном районе"</t>
  </si>
  <si>
    <t>9.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</si>
  <si>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</si>
  <si>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9.1.</t>
  </si>
  <si>
    <t>Подпрограмма "Пассажирский транспорт общего пользования"</t>
  </si>
  <si>
    <t>9.2.</t>
  </si>
  <si>
    <t>Подпрограмма "Дороги Пряжинского национального муниципального района"</t>
  </si>
  <si>
    <t>9.3.</t>
  </si>
  <si>
    <t>Подпрограмма "Расчет стоимости содержания автомобильных дорог в зимний период"</t>
  </si>
  <si>
    <t>10.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</si>
  <si>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</si>
  <si>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11.</t>
  </si>
  <si>
    <t>Муниципальная целевая программа "Профилактика правонарушений в Пряжинском национальном муниципальном районе"</t>
  </si>
  <si>
    <t>12.</t>
  </si>
  <si>
    <t>Муниципальная Программа "Адресная социальная помощь"</t>
  </si>
  <si>
    <t>13.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</si>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</sst>
</file>

<file path=xl/styles.xml><?xml version="1.0" encoding="utf-8"?>
<styleSheet xmlns="http://schemas.openxmlformats.org/spreadsheetml/2006/main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13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2" borderId="1" xfId="0" applyNumberFormat="1" applyFon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7" fillId="0" borderId="1" xfId="0" applyNumberFormat="1" applyFont="1" applyFill="1" applyBorder="1" applyAlignment="1" applyProtection="1">
      <alignment vertical="center" wrapText="1"/>
      <protection hidden="1"/>
    </xf>
    <xf numFmtId="166" fontId="0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right"/>
    </xf>
    <xf numFmtId="0" fontId="9" fillId="0" borderId="0" xfId="0" applyNumberFormat="1" applyFont="1" applyFill="1" applyAlignment="1" applyProtection="1">
      <alignment horizont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/>
    <xf numFmtId="49" fontId="0" fillId="0" borderId="1" xfId="0" applyNumberFormat="1" applyBorder="1"/>
    <xf numFmtId="49" fontId="10" fillId="0" borderId="1" xfId="0" applyNumberFormat="1" applyFont="1" applyBorder="1"/>
    <xf numFmtId="164" fontId="11" fillId="0" borderId="1" xfId="0" applyNumberFormat="1" applyFont="1" applyFill="1" applyBorder="1" applyAlignment="1" applyProtection="1">
      <alignment vertical="center" wrapText="1"/>
      <protection hidden="1"/>
    </xf>
    <xf numFmtId="165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10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167" fontId="12" fillId="0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zoomScaleNormal="100" workbookViewId="0">
      <selection activeCell="E38" sqref="E38"/>
    </sheetView>
  </sheetViews>
  <sheetFormatPr defaultRowHeight="15"/>
  <cols>
    <col min="1" max="1" width="5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7" ht="49.5" customHeight="1">
      <c r="B1" s="20" t="s">
        <v>8</v>
      </c>
      <c r="C1" s="20"/>
      <c r="D1" s="20"/>
      <c r="E1" s="20"/>
      <c r="F1" s="20"/>
      <c r="G1" s="20"/>
    </row>
    <row r="2" spans="1:7" ht="40.5" customHeight="1">
      <c r="B2" s="1"/>
      <c r="C2" s="1"/>
      <c r="D2" s="2"/>
      <c r="E2" s="3"/>
      <c r="F2" s="2"/>
      <c r="G2" s="19" t="s">
        <v>7</v>
      </c>
    </row>
    <row r="3" spans="1:7" ht="18" customHeight="1">
      <c r="A3" s="21" t="s">
        <v>9</v>
      </c>
      <c r="B3" s="21" t="s">
        <v>0</v>
      </c>
      <c r="C3" s="21" t="s">
        <v>2</v>
      </c>
      <c r="D3" s="21" t="s">
        <v>3</v>
      </c>
      <c r="E3" s="21" t="s">
        <v>4</v>
      </c>
      <c r="F3" s="22" t="s">
        <v>5</v>
      </c>
      <c r="G3" s="22" t="s">
        <v>6</v>
      </c>
    </row>
    <row r="4" spans="1:7" ht="41.25" customHeight="1">
      <c r="A4" s="21"/>
      <c r="B4" s="21"/>
      <c r="C4" s="21"/>
      <c r="D4" s="21"/>
      <c r="E4" s="21"/>
      <c r="F4" s="23"/>
      <c r="G4" s="23"/>
    </row>
    <row r="5" spans="1:7" ht="12.75" customHeight="1">
      <c r="A5" s="24">
        <v>1</v>
      </c>
      <c r="B5" s="4">
        <v>2</v>
      </c>
      <c r="C5" s="4">
        <v>3</v>
      </c>
      <c r="D5" s="4">
        <v>4</v>
      </c>
      <c r="E5" s="4">
        <v>5</v>
      </c>
      <c r="F5" s="5" t="s">
        <v>10</v>
      </c>
      <c r="G5" s="6" t="s">
        <v>11</v>
      </c>
    </row>
    <row r="6" spans="1:7" s="31" customFormat="1" ht="40.5" customHeight="1">
      <c r="A6" s="26" t="s">
        <v>12</v>
      </c>
      <c r="B6" s="27" t="s">
        <v>13</v>
      </c>
      <c r="C6" s="28">
        <f>SUM(C7:C12)</f>
        <v>93330.5</v>
      </c>
      <c r="D6" s="28">
        <f t="shared" ref="D6:E6" si="0">SUM(D7:D12)</f>
        <v>668843</v>
      </c>
      <c r="E6" s="28">
        <f t="shared" si="0"/>
        <v>655482.60000000009</v>
      </c>
      <c r="F6" s="29">
        <f t="shared" ref="F6" si="1">E6/C6</f>
        <v>7.0232410626751181</v>
      </c>
      <c r="G6" s="30">
        <f t="shared" ref="G6" si="2">E6/D6</f>
        <v>0.98002460966175931</v>
      </c>
    </row>
    <row r="7" spans="1:7" ht="15.75" customHeight="1">
      <c r="A7" s="25" t="s">
        <v>14</v>
      </c>
      <c r="B7" s="16" t="s">
        <v>15</v>
      </c>
      <c r="C7" s="7">
        <v>42186.5</v>
      </c>
      <c r="D7" s="7">
        <v>157721.79999999999</v>
      </c>
      <c r="E7" s="7">
        <v>152945.4</v>
      </c>
      <c r="F7" s="8">
        <f t="shared" ref="F7:F8" si="3">E7/C7</f>
        <v>3.6254583812357031</v>
      </c>
      <c r="G7" s="9">
        <f t="shared" ref="G7:G8" si="4">E7/D7</f>
        <v>0.96971629793725411</v>
      </c>
    </row>
    <row r="8" spans="1:7" ht="15" customHeight="1">
      <c r="A8" s="25" t="s">
        <v>21</v>
      </c>
      <c r="B8" s="16" t="s">
        <v>16</v>
      </c>
      <c r="C8" s="7">
        <v>24008.799999999999</v>
      </c>
      <c r="D8" s="7">
        <v>476277</v>
      </c>
      <c r="E8" s="7">
        <v>468236.9</v>
      </c>
      <c r="F8" s="8">
        <f t="shared" si="3"/>
        <v>19.502719836060113</v>
      </c>
      <c r="G8" s="9">
        <f t="shared" si="4"/>
        <v>0.98311885730362802</v>
      </c>
    </row>
    <row r="9" spans="1:7" ht="15" customHeight="1">
      <c r="A9" s="25" t="s">
        <v>22</v>
      </c>
      <c r="B9" s="16" t="s">
        <v>17</v>
      </c>
      <c r="C9" s="7">
        <v>27135.200000000001</v>
      </c>
      <c r="D9" s="7">
        <v>34844.199999999997</v>
      </c>
      <c r="E9" s="7">
        <v>34300.300000000003</v>
      </c>
      <c r="F9" s="8">
        <f t="shared" ref="F9:F33" si="5">E9/C9</f>
        <v>1.2640518588401781</v>
      </c>
      <c r="G9" s="17">
        <f t="shared" ref="G9:G33" si="6">E9/D9</f>
        <v>0.98439051549468792</v>
      </c>
    </row>
    <row r="10" spans="1:7" ht="15" customHeight="1">
      <c r="A10" s="25" t="s">
        <v>23</v>
      </c>
      <c r="B10" s="16" t="s">
        <v>18</v>
      </c>
      <c r="C10" s="18">
        <v>0</v>
      </c>
      <c r="D10" s="7">
        <v>0</v>
      </c>
      <c r="E10" s="7">
        <v>0</v>
      </c>
      <c r="F10" s="8" t="e">
        <f t="shared" si="5"/>
        <v>#DIV/0!</v>
      </c>
      <c r="G10" s="17" t="e">
        <f t="shared" si="6"/>
        <v>#DIV/0!</v>
      </c>
    </row>
    <row r="11" spans="1:7">
      <c r="A11" s="25" t="s">
        <v>24</v>
      </c>
      <c r="B11" s="16" t="s">
        <v>19</v>
      </c>
      <c r="C11" s="18">
        <v>0</v>
      </c>
      <c r="D11" s="7">
        <v>0</v>
      </c>
      <c r="E11" s="7">
        <v>0</v>
      </c>
      <c r="F11" s="8" t="e">
        <f t="shared" si="5"/>
        <v>#DIV/0!</v>
      </c>
      <c r="G11" s="17" t="e">
        <f t="shared" si="6"/>
        <v>#DIV/0!</v>
      </c>
    </row>
    <row r="12" spans="1:7">
      <c r="A12" s="25" t="s">
        <v>25</v>
      </c>
      <c r="B12" s="16" t="s">
        <v>20</v>
      </c>
      <c r="C12" s="18">
        <v>0</v>
      </c>
      <c r="D12" s="7">
        <v>0</v>
      </c>
      <c r="E12" s="7">
        <v>0</v>
      </c>
      <c r="F12" s="8" t="e">
        <f t="shared" si="5"/>
        <v>#DIV/0!</v>
      </c>
      <c r="G12" s="17" t="e">
        <f t="shared" si="6"/>
        <v>#DIV/0!</v>
      </c>
    </row>
    <row r="13" spans="1:7" s="31" customFormat="1" ht="22.5">
      <c r="A13" s="26" t="s">
        <v>26</v>
      </c>
      <c r="B13" s="27" t="s">
        <v>27</v>
      </c>
      <c r="C13" s="32">
        <v>0</v>
      </c>
      <c r="D13" s="28">
        <v>190</v>
      </c>
      <c r="E13" s="28">
        <v>142.19999999999999</v>
      </c>
      <c r="F13" s="29" t="e">
        <f t="shared" si="5"/>
        <v>#DIV/0!</v>
      </c>
      <c r="G13" s="30">
        <f t="shared" si="6"/>
        <v>0.74842105263157888</v>
      </c>
    </row>
    <row r="14" spans="1:7" s="31" customFormat="1">
      <c r="A14" s="26" t="s">
        <v>28</v>
      </c>
      <c r="B14" s="27" t="s">
        <v>29</v>
      </c>
      <c r="C14" s="28">
        <v>0</v>
      </c>
      <c r="D14" s="28">
        <v>100</v>
      </c>
      <c r="E14" s="28">
        <v>52</v>
      </c>
      <c r="F14" s="29" t="e">
        <f t="shared" si="5"/>
        <v>#DIV/0!</v>
      </c>
      <c r="G14" s="30">
        <f t="shared" si="6"/>
        <v>0.52</v>
      </c>
    </row>
    <row r="15" spans="1:7" s="31" customFormat="1" ht="22.5">
      <c r="A15" s="26" t="s">
        <v>30</v>
      </c>
      <c r="B15" s="27" t="s">
        <v>31</v>
      </c>
      <c r="C15" s="28">
        <f>SUM(C16:C20)</f>
        <v>8644.6</v>
      </c>
      <c r="D15" s="28">
        <f t="shared" ref="D15:E15" si="7">SUM(D16:D20)</f>
        <v>12934.3</v>
      </c>
      <c r="E15" s="28">
        <f t="shared" si="7"/>
        <v>12282.7</v>
      </c>
      <c r="F15" s="29">
        <f t="shared" si="5"/>
        <v>1.4208523239941697</v>
      </c>
      <c r="G15" s="30">
        <f t="shared" si="6"/>
        <v>0.94962232204294017</v>
      </c>
    </row>
    <row r="16" spans="1:7" ht="45">
      <c r="A16" s="25" t="s">
        <v>32</v>
      </c>
      <c r="B16" s="16" t="s">
        <v>33</v>
      </c>
      <c r="C16" s="7">
        <v>5334.3</v>
      </c>
      <c r="D16" s="7">
        <v>7919</v>
      </c>
      <c r="E16" s="7">
        <v>7615.6</v>
      </c>
      <c r="F16" s="8">
        <f t="shared" si="5"/>
        <v>1.4276662354948166</v>
      </c>
      <c r="G16" s="17">
        <f t="shared" si="6"/>
        <v>0.96168708170223516</v>
      </c>
    </row>
    <row r="17" spans="1:7">
      <c r="A17" s="25" t="s">
        <v>34</v>
      </c>
      <c r="B17" s="16" t="s">
        <v>35</v>
      </c>
      <c r="C17" s="7">
        <v>0</v>
      </c>
      <c r="D17" s="7">
        <v>0</v>
      </c>
      <c r="E17" s="7">
        <v>0</v>
      </c>
      <c r="F17" s="8" t="e">
        <f t="shared" si="5"/>
        <v>#DIV/0!</v>
      </c>
      <c r="G17" s="17" t="e">
        <f t="shared" si="6"/>
        <v>#DIV/0!</v>
      </c>
    </row>
    <row r="18" spans="1:7">
      <c r="A18" s="25" t="s">
        <v>36</v>
      </c>
      <c r="B18" s="16" t="s">
        <v>37</v>
      </c>
      <c r="C18" s="7">
        <v>3310.3</v>
      </c>
      <c r="D18" s="7">
        <v>5015.3</v>
      </c>
      <c r="E18" s="7">
        <v>4667.1000000000004</v>
      </c>
      <c r="F18" s="8">
        <f t="shared" si="5"/>
        <v>1.4098722170196054</v>
      </c>
      <c r="G18" s="17">
        <f t="shared" si="6"/>
        <v>0.93057244830817698</v>
      </c>
    </row>
    <row r="19" spans="1:7" ht="33.75">
      <c r="A19" s="25" t="s">
        <v>38</v>
      </c>
      <c r="B19" s="16" t="s">
        <v>39</v>
      </c>
      <c r="C19" s="7">
        <v>0</v>
      </c>
      <c r="D19" s="7">
        <v>0</v>
      </c>
      <c r="E19" s="7">
        <v>0</v>
      </c>
      <c r="F19" s="8" t="e">
        <f t="shared" si="5"/>
        <v>#DIV/0!</v>
      </c>
      <c r="G19" s="17" t="e">
        <f t="shared" si="6"/>
        <v>#DIV/0!</v>
      </c>
    </row>
    <row r="20" spans="1:7" ht="33.75">
      <c r="A20" s="25" t="s">
        <v>40</v>
      </c>
      <c r="B20" s="16" t="s">
        <v>41</v>
      </c>
      <c r="C20" s="7">
        <v>0</v>
      </c>
      <c r="D20" s="7">
        <v>0</v>
      </c>
      <c r="E20" s="7">
        <v>0</v>
      </c>
      <c r="F20" s="8" t="e">
        <f t="shared" si="5"/>
        <v>#DIV/0!</v>
      </c>
      <c r="G20" s="17" t="e">
        <f t="shared" si="6"/>
        <v>#DIV/0!</v>
      </c>
    </row>
    <row r="21" spans="1:7" s="31" customFormat="1" ht="33.75">
      <c r="A21" s="26" t="s">
        <v>42</v>
      </c>
      <c r="B21" s="27" t="s">
        <v>43</v>
      </c>
      <c r="C21" s="28">
        <v>0</v>
      </c>
      <c r="D21" s="28">
        <v>1250.0999999999999</v>
      </c>
      <c r="E21" s="28">
        <v>1237.5999999999999</v>
      </c>
      <c r="F21" s="29" t="e">
        <f t="shared" si="5"/>
        <v>#DIV/0!</v>
      </c>
      <c r="G21" s="30">
        <f t="shared" si="6"/>
        <v>0.99000079993600509</v>
      </c>
    </row>
    <row r="22" spans="1:7" s="31" customFormat="1" ht="45">
      <c r="A22" s="26" t="s">
        <v>44</v>
      </c>
      <c r="B22" s="27" t="s">
        <v>45</v>
      </c>
      <c r="C22" s="28">
        <v>0</v>
      </c>
      <c r="D22" s="28">
        <v>0</v>
      </c>
      <c r="E22" s="28">
        <v>0</v>
      </c>
      <c r="F22" s="29" t="e">
        <f t="shared" si="5"/>
        <v>#DIV/0!</v>
      </c>
      <c r="G22" s="30" t="e">
        <f t="shared" si="6"/>
        <v>#DIV/0!</v>
      </c>
    </row>
    <row r="23" spans="1:7" s="31" customFormat="1" ht="33.75">
      <c r="A23" s="26" t="s">
        <v>46</v>
      </c>
      <c r="B23" s="27" t="s">
        <v>47</v>
      </c>
      <c r="C23" s="28">
        <v>0</v>
      </c>
      <c r="D23" s="28">
        <v>6824.6</v>
      </c>
      <c r="E23" s="28">
        <v>6824.6</v>
      </c>
      <c r="F23" s="29" t="e">
        <f t="shared" si="5"/>
        <v>#DIV/0!</v>
      </c>
      <c r="G23" s="30">
        <f t="shared" si="6"/>
        <v>1</v>
      </c>
    </row>
    <row r="24" spans="1:7" s="31" customFormat="1" ht="33.75">
      <c r="A24" s="26" t="s">
        <v>48</v>
      </c>
      <c r="B24" s="27" t="s">
        <v>49</v>
      </c>
      <c r="C24" s="28">
        <v>0</v>
      </c>
      <c r="D24" s="28">
        <v>2518.6</v>
      </c>
      <c r="E24" s="28">
        <v>2518.6</v>
      </c>
      <c r="F24" s="29" t="e">
        <f t="shared" si="5"/>
        <v>#DIV/0!</v>
      </c>
      <c r="G24" s="30">
        <f t="shared" si="6"/>
        <v>1</v>
      </c>
    </row>
    <row r="25" spans="1:7" s="31" customFormat="1" ht="33.75">
      <c r="A25" s="26" t="s">
        <v>50</v>
      </c>
      <c r="B25" s="27" t="s">
        <v>51</v>
      </c>
      <c r="C25" s="28">
        <f>SUM(C26:C28)</f>
        <v>537.5</v>
      </c>
      <c r="D25" s="28">
        <f t="shared" ref="D25:E25" si="8">SUM(D26:D28)</f>
        <v>1286.5999999999999</v>
      </c>
      <c r="E25" s="28">
        <f t="shared" si="8"/>
        <v>797.9</v>
      </c>
      <c r="F25" s="29">
        <f t="shared" si="5"/>
        <v>1.4844651162790696</v>
      </c>
      <c r="G25" s="30">
        <f t="shared" si="6"/>
        <v>0.62016166640758597</v>
      </c>
    </row>
    <row r="26" spans="1:7">
      <c r="A26" s="25" t="s">
        <v>52</v>
      </c>
      <c r="B26" s="16" t="s">
        <v>53</v>
      </c>
      <c r="C26" s="7">
        <v>0</v>
      </c>
      <c r="D26" s="7">
        <v>0</v>
      </c>
      <c r="E26" s="7">
        <v>0</v>
      </c>
      <c r="F26" s="8" t="e">
        <f t="shared" si="5"/>
        <v>#DIV/0!</v>
      </c>
      <c r="G26" s="17" t="e">
        <f t="shared" si="6"/>
        <v>#DIV/0!</v>
      </c>
    </row>
    <row r="27" spans="1:7" ht="22.5">
      <c r="A27" s="25" t="s">
        <v>54</v>
      </c>
      <c r="B27" s="16" t="s">
        <v>55</v>
      </c>
      <c r="C27" s="7"/>
      <c r="D27" s="7">
        <v>0</v>
      </c>
      <c r="E27" s="7">
        <v>0</v>
      </c>
      <c r="F27" s="8" t="e">
        <f t="shared" si="5"/>
        <v>#DIV/0!</v>
      </c>
      <c r="G27" s="17" t="e">
        <f t="shared" si="6"/>
        <v>#DIV/0!</v>
      </c>
    </row>
    <row r="28" spans="1:7" ht="22.5">
      <c r="A28" s="25" t="s">
        <v>56</v>
      </c>
      <c r="B28" s="16" t="s">
        <v>57</v>
      </c>
      <c r="C28" s="7">
        <v>537.5</v>
      </c>
      <c r="D28" s="7">
        <v>1286.5999999999999</v>
      </c>
      <c r="E28" s="7">
        <v>797.9</v>
      </c>
      <c r="F28" s="8">
        <f t="shared" si="5"/>
        <v>1.4844651162790696</v>
      </c>
      <c r="G28" s="17">
        <f t="shared" si="6"/>
        <v>0.62016166640758597</v>
      </c>
    </row>
    <row r="29" spans="1:7" s="31" customFormat="1" ht="33.75">
      <c r="A29" s="26" t="s">
        <v>58</v>
      </c>
      <c r="B29" s="27" t="s">
        <v>59</v>
      </c>
      <c r="C29" s="28">
        <v>0</v>
      </c>
      <c r="D29" s="28">
        <v>225.5</v>
      </c>
      <c r="E29" s="28">
        <v>225.5</v>
      </c>
      <c r="F29" s="8" t="e">
        <f t="shared" si="5"/>
        <v>#DIV/0!</v>
      </c>
      <c r="G29" s="17">
        <f t="shared" si="6"/>
        <v>1</v>
      </c>
    </row>
    <row r="30" spans="1:7" s="31" customFormat="1" ht="33.75">
      <c r="A30" s="26" t="s">
        <v>60</v>
      </c>
      <c r="B30" s="27" t="s">
        <v>61</v>
      </c>
      <c r="C30" s="28">
        <v>0</v>
      </c>
      <c r="D30" s="28">
        <v>0</v>
      </c>
      <c r="E30" s="28">
        <v>0</v>
      </c>
      <c r="F30" s="8" t="e">
        <f t="shared" si="5"/>
        <v>#DIV/0!</v>
      </c>
      <c r="G30" s="17" t="e">
        <f t="shared" si="6"/>
        <v>#DIV/0!</v>
      </c>
    </row>
    <row r="31" spans="1:7" s="31" customFormat="1">
      <c r="A31" s="26" t="s">
        <v>62</v>
      </c>
      <c r="B31" s="27" t="s">
        <v>63</v>
      </c>
      <c r="C31" s="28">
        <v>0</v>
      </c>
      <c r="D31" s="28">
        <v>350</v>
      </c>
      <c r="E31" s="28">
        <v>175</v>
      </c>
      <c r="F31" s="29" t="e">
        <f t="shared" si="5"/>
        <v>#DIV/0!</v>
      </c>
      <c r="G31" s="30">
        <f t="shared" si="6"/>
        <v>0.5</v>
      </c>
    </row>
    <row r="32" spans="1:7" s="31" customFormat="1" ht="38.25" customHeight="1">
      <c r="A32" s="26" t="s">
        <v>64</v>
      </c>
      <c r="B32" s="27" t="s">
        <v>65</v>
      </c>
      <c r="C32" s="28">
        <v>0</v>
      </c>
      <c r="D32" s="28">
        <v>0</v>
      </c>
      <c r="E32" s="28">
        <v>0</v>
      </c>
      <c r="F32" s="29" t="e">
        <f t="shared" si="5"/>
        <v>#DIV/0!</v>
      </c>
      <c r="G32" s="30" t="e">
        <f t="shared" si="6"/>
        <v>#DIV/0!</v>
      </c>
    </row>
    <row r="33" spans="1:7" ht="24.75" customHeight="1">
      <c r="A33" s="24"/>
      <c r="B33" s="10" t="s">
        <v>1</v>
      </c>
      <c r="C33" s="11">
        <f>C6+C13+C14+C15+C21+C22+C23+C24+C25+C29+C30+C31+C32</f>
        <v>102512.6</v>
      </c>
      <c r="D33" s="11">
        <f t="shared" ref="D33:E33" si="9">D6+D13+D14+D15+D21+D22+D23+D24+D25+D29+D30+D31+D32</f>
        <v>694522.7</v>
      </c>
      <c r="E33" s="11">
        <f t="shared" si="9"/>
        <v>679738.7</v>
      </c>
      <c r="F33" s="12">
        <f t="shared" si="5"/>
        <v>6.6307819721673233</v>
      </c>
      <c r="G33" s="13">
        <f t="shared" si="6"/>
        <v>0.97871343874001526</v>
      </c>
    </row>
    <row r="34" spans="1:7">
      <c r="D34" s="14"/>
      <c r="E34" s="15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2024-03-13T11:58:08Z</dcterms:modified>
</cp:coreProperties>
</file>