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140"/>
  </bookViews>
  <sheets>
    <sheet name="Информация" sheetId="1" r:id="rId1"/>
  </sheets>
  <definedNames>
    <definedName name="_xlnm._FilterDatabase" localSheetId="0" hidden="1">Информация!$A$6:$I$111</definedName>
  </definedNames>
  <calcPr calcId="125725"/>
</workbook>
</file>

<file path=xl/calcChain.xml><?xml version="1.0" encoding="utf-8"?>
<calcChain xmlns="http://schemas.openxmlformats.org/spreadsheetml/2006/main">
  <c r="F33" i="1"/>
  <c r="B25"/>
  <c r="I41" l="1"/>
  <c r="H41"/>
  <c r="I37"/>
  <c r="H37"/>
  <c r="I36"/>
  <c r="I34"/>
  <c r="H34"/>
  <c r="D33"/>
  <c r="D32" s="1"/>
  <c r="D31" s="1"/>
  <c r="B33"/>
  <c r="F32"/>
  <c r="F31" s="1"/>
  <c r="B32"/>
  <c r="I30"/>
  <c r="H30"/>
  <c r="I29"/>
  <c r="H29"/>
  <c r="I28"/>
  <c r="H28"/>
  <c r="I27"/>
  <c r="H27"/>
  <c r="I26"/>
  <c r="F25"/>
  <c r="D25"/>
  <c r="I24"/>
  <c r="H24"/>
  <c r="I22"/>
  <c r="H22"/>
  <c r="F19"/>
  <c r="D19"/>
  <c r="B19"/>
  <c r="I18"/>
  <c r="H18"/>
  <c r="I17"/>
  <c r="H16"/>
  <c r="I15"/>
  <c r="H15"/>
  <c r="F14"/>
  <c r="D14"/>
  <c r="B14"/>
  <c r="I13"/>
  <c r="H13"/>
  <c r="F12"/>
  <c r="F11" s="1"/>
  <c r="D12"/>
  <c r="B12"/>
  <c r="B11" s="1"/>
  <c r="D11"/>
  <c r="I10"/>
  <c r="H10"/>
  <c r="F9"/>
  <c r="D9"/>
  <c r="B9"/>
  <c r="H9" s="1"/>
  <c r="H32" l="1"/>
  <c r="D8"/>
  <c r="D42" s="1"/>
  <c r="E31" s="1"/>
  <c r="I11"/>
  <c r="I12"/>
  <c r="B31"/>
  <c r="H31" s="1"/>
  <c r="H11"/>
  <c r="H12"/>
  <c r="I25"/>
  <c r="I14"/>
  <c r="I33"/>
  <c r="B8"/>
  <c r="F8"/>
  <c r="I9"/>
  <c r="H14"/>
  <c r="I31"/>
  <c r="I32"/>
  <c r="H33"/>
  <c r="E33" l="1"/>
  <c r="B42"/>
  <c r="E40"/>
  <c r="E38"/>
  <c r="E35"/>
  <c r="E29"/>
  <c r="E27"/>
  <c r="E26"/>
  <c r="E24"/>
  <c r="E22"/>
  <c r="E20"/>
  <c r="E15"/>
  <c r="E10"/>
  <c r="E41"/>
  <c r="E39"/>
  <c r="E37"/>
  <c r="E36"/>
  <c r="E34"/>
  <c r="E28"/>
  <c r="E25"/>
  <c r="E23"/>
  <c r="E13"/>
  <c r="E12"/>
  <c r="E30"/>
  <c r="E21"/>
  <c r="E18"/>
  <c r="E17"/>
  <c r="E16"/>
  <c r="E11"/>
  <c r="E14"/>
  <c r="I8"/>
  <c r="F42"/>
  <c r="G39" s="1"/>
  <c r="H8"/>
  <c r="E32"/>
  <c r="E19"/>
  <c r="E9"/>
  <c r="E8"/>
  <c r="E42" s="1"/>
  <c r="G8" l="1"/>
  <c r="C41"/>
  <c r="C39"/>
  <c r="C37"/>
  <c r="C36"/>
  <c r="C34"/>
  <c r="C30"/>
  <c r="C28"/>
  <c r="C23"/>
  <c r="C21"/>
  <c r="C18"/>
  <c r="C17"/>
  <c r="C16"/>
  <c r="C13"/>
  <c r="C40"/>
  <c r="C38"/>
  <c r="C35"/>
  <c r="C27"/>
  <c r="C25"/>
  <c r="C22"/>
  <c r="C12"/>
  <c r="C10"/>
  <c r="C29"/>
  <c r="C26"/>
  <c r="C24"/>
  <c r="C20"/>
  <c r="C15"/>
  <c r="C11"/>
  <c r="C19"/>
  <c r="C31"/>
  <c r="C14"/>
  <c r="C9"/>
  <c r="C32"/>
  <c r="C33"/>
  <c r="I42"/>
  <c r="G41"/>
  <c r="G37"/>
  <c r="G36"/>
  <c r="G34"/>
  <c r="G30"/>
  <c r="G28"/>
  <c r="G23"/>
  <c r="G21"/>
  <c r="G18"/>
  <c r="G17"/>
  <c r="G16"/>
  <c r="G13"/>
  <c r="H42"/>
  <c r="G40"/>
  <c r="G38"/>
  <c r="G35"/>
  <c r="G33"/>
  <c r="G29"/>
  <c r="G26"/>
  <c r="G25"/>
  <c r="G24"/>
  <c r="G20"/>
  <c r="G15"/>
  <c r="G12"/>
  <c r="G27"/>
  <c r="G22"/>
  <c r="G11"/>
  <c r="G10"/>
  <c r="G31"/>
  <c r="G14"/>
  <c r="G9"/>
  <c r="G19"/>
  <c r="G32"/>
  <c r="C8"/>
  <c r="C42" s="1"/>
  <c r="G42" l="1"/>
</calcChain>
</file>

<file path=xl/sharedStrings.xml><?xml version="1.0" encoding="utf-8"?>
<sst xmlns="http://schemas.openxmlformats.org/spreadsheetml/2006/main" count="49" uniqueCount="47">
  <si>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</si>
  <si>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</si>
  <si>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</si>
  <si>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</si>
  <si>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</si>
  <si>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</si>
  <si>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</si>
  <si>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</si>
  <si>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</si>
  <si>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</si>
  <si>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</si>
  <si>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</si>
  <si>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</si>
  <si>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</si>
  <si>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</si>
  <si>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</si>
  <si>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</si>
  <si>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</si>
  <si>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</si>
  <si>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</si>
  <si>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</si>
  <si>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</si>
  <si>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</si>
  <si>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</si>
  <si>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</si>
  <si>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</si>
  <si>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</si>
  <si>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</si>
  <si>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</si>
  <si>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</si>
  <si>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</si>
  <si>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</si>
  <si>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</si>
  <si>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</si>
  <si>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</si>
  <si>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</si>
  <si>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</si>
  <si>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</si>
  <si>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</si>
  <si>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</si>
  <si>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</si>
  <si>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</si>
  <si>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</si>
  <si>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Информация о фактических поступлениях доходов в бюджет Пряжинского национального муниципального района за 2022 год</t>
  </si>
  <si>
    <t>Первоначальный план на 2022 год</t>
  </si>
  <si>
    <t>Уточненный план на 2022 год</t>
  </si>
  <si>
    <t>Факт за 2022 год</t>
  </si>
</sst>
</file>

<file path=xl/styles.xml><?xml version="1.0" encoding="utf-8"?>
<styleSheet xmlns="http://schemas.openxmlformats.org/spreadsheetml/2006/main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166" fontId="4" fillId="0" borderId="0" xfId="0" applyNumberFormat="1" applyFont="1" applyBorder="1" applyAlignment="1">
      <alignment horizontal="right" vertical="top" wrapText="1"/>
    </xf>
    <xf numFmtId="165" fontId="4" fillId="0" borderId="0" xfId="0" applyNumberFormat="1" applyFont="1" applyBorder="1" applyAlignment="1">
      <alignment horizontal="right" vertical="top" wrapText="1"/>
    </xf>
    <xf numFmtId="165" fontId="1" fillId="0" borderId="0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left" vertical="center" wrapText="1"/>
    </xf>
    <xf numFmtId="166" fontId="5" fillId="0" borderId="0" xfId="0" applyNumberFormat="1" applyFont="1" applyBorder="1" applyAlignment="1">
      <alignment horizontal="right" vertical="top" wrapText="1"/>
    </xf>
    <xf numFmtId="165" fontId="5" fillId="0" borderId="0" xfId="0" applyNumberFormat="1" applyFont="1" applyBorder="1" applyAlignment="1">
      <alignment horizontal="right" vertical="top" wrapText="1"/>
    </xf>
    <xf numFmtId="165" fontId="3" fillId="0" borderId="0" xfId="0" applyNumberFormat="1" applyFont="1" applyBorder="1" applyAlignment="1">
      <alignment horizontal="right" vertical="top" wrapText="1"/>
    </xf>
    <xf numFmtId="165" fontId="3" fillId="0" borderId="0" xfId="0" applyNumberFormat="1" applyFont="1" applyBorder="1" applyAlignment="1">
      <alignment vertical="top"/>
    </xf>
    <xf numFmtId="0" fontId="1" fillId="0" borderId="0" xfId="0" applyFont="1" applyBorder="1"/>
    <xf numFmtId="164" fontId="1" fillId="0" borderId="0" xfId="0" applyNumberFormat="1" applyFont="1" applyBorder="1"/>
    <xf numFmtId="0" fontId="5" fillId="0" borderId="6" xfId="0" applyFont="1" applyBorder="1" applyAlignment="1">
      <alignment horizontal="left" vertical="center" wrapText="1"/>
    </xf>
    <xf numFmtId="166" fontId="5" fillId="0" borderId="6" xfId="0" applyNumberFormat="1" applyFont="1" applyBorder="1" applyAlignment="1">
      <alignment horizontal="right" vertical="top" wrapText="1"/>
    </xf>
    <xf numFmtId="165" fontId="1" fillId="0" borderId="6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13"/>
  <sheetViews>
    <sheetView tabSelected="1" workbookViewId="0">
      <selection activeCell="K8" sqref="K8"/>
    </sheetView>
  </sheetViews>
  <sheetFormatPr defaultRowHeight="15"/>
  <cols>
    <col min="1" max="1" width="28.5703125" customWidth="1"/>
    <col min="2" max="2" width="15.57031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26" t="s">
        <v>43</v>
      </c>
      <c r="B2" s="26"/>
      <c r="C2" s="26"/>
      <c r="D2" s="26"/>
      <c r="E2" s="26"/>
      <c r="F2" s="26"/>
      <c r="G2" s="26"/>
      <c r="H2" s="26"/>
      <c r="I2" s="26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>
      <c r="A5" s="2" t="s">
        <v>1</v>
      </c>
      <c r="B5" s="2" t="s">
        <v>44</v>
      </c>
      <c r="C5" s="7" t="s">
        <v>2</v>
      </c>
      <c r="D5" s="2" t="s">
        <v>45</v>
      </c>
      <c r="E5" s="2" t="s">
        <v>2</v>
      </c>
      <c r="F5" s="2" t="s">
        <v>46</v>
      </c>
      <c r="G5" s="2" t="s">
        <v>2</v>
      </c>
      <c r="H5" s="4" t="s">
        <v>3</v>
      </c>
      <c r="I5" s="4" t="s">
        <v>4</v>
      </c>
    </row>
    <row r="6" spans="1:9" ht="15" customHeight="1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>
      <c r="A7" s="27" t="s">
        <v>7</v>
      </c>
      <c r="B7" s="28"/>
      <c r="C7" s="28"/>
      <c r="D7" s="28"/>
      <c r="E7" s="28"/>
      <c r="F7" s="28"/>
      <c r="G7" s="28"/>
      <c r="H7" s="28"/>
      <c r="I7" s="29"/>
    </row>
    <row r="8" spans="1:9" ht="26.25" customHeight="1">
      <c r="A8" s="3" t="s">
        <v>8</v>
      </c>
      <c r="B8" s="9">
        <f t="shared" ref="B8" si="0">B9+B11+B14+B19+B22+B23+B24+B25+B27+B28+B29+B30</f>
        <v>146903</v>
      </c>
      <c r="C8" s="9">
        <f>B8/B42*100</f>
        <v>31.266202117289492</v>
      </c>
      <c r="D8" s="9">
        <f>D9+D11+D14+D19+D22+D23+D24+D25+D27+D28+D29+D30</f>
        <v>147221</v>
      </c>
      <c r="E8" s="9">
        <f>D8/D42*100</f>
        <v>17.570843244365779</v>
      </c>
      <c r="F8" s="9">
        <f t="shared" ref="F8" si="1">F9+F11+F14+F19+F22+F23+F24+F25+F27+F28+F29+F30</f>
        <v>152432</v>
      </c>
      <c r="G8" s="6">
        <f>F8/F42*100</f>
        <v>18.235957731128728</v>
      </c>
      <c r="H8" s="6">
        <f>F8/B8*100-100</f>
        <v>3.7637080250233055</v>
      </c>
      <c r="I8" s="6">
        <f>F8/D8*100</f>
        <v>103.53957655497517</v>
      </c>
    </row>
    <row r="9" spans="1:9" ht="26.25" customHeight="1">
      <c r="A9" s="3" t="s">
        <v>9</v>
      </c>
      <c r="B9" s="9">
        <f>B10</f>
        <v>105834</v>
      </c>
      <c r="C9" s="9">
        <f>B9/B42*100</f>
        <v>22.525252955223625</v>
      </c>
      <c r="D9" s="9">
        <f>D10</f>
        <v>106531</v>
      </c>
      <c r="E9" s="9">
        <f>D9/D42*100</f>
        <v>12.714487074979322</v>
      </c>
      <c r="F9" s="9">
        <f>F10</f>
        <v>111842</v>
      </c>
      <c r="G9" s="6">
        <f>F9/F42*100</f>
        <v>13.380038210906498</v>
      </c>
      <c r="H9" s="6">
        <f t="shared" ref="H9:H42" si="2">F9/B9*100-100</f>
        <v>5.6768146342385251</v>
      </c>
      <c r="I9" s="6">
        <f t="shared" ref="I9:I42" si="3">F9/D9*100</f>
        <v>104.98540330983471</v>
      </c>
    </row>
    <row r="10" spans="1:9" ht="33" customHeight="1">
      <c r="A10" s="3" t="s">
        <v>10</v>
      </c>
      <c r="B10" s="9">
        <v>105834</v>
      </c>
      <c r="C10" s="9">
        <f>B10/B42*100</f>
        <v>22.525252955223625</v>
      </c>
      <c r="D10" s="9">
        <v>106531</v>
      </c>
      <c r="E10" s="9">
        <f>D10/D42*100</f>
        <v>12.714487074979322</v>
      </c>
      <c r="F10" s="9">
        <v>111842</v>
      </c>
      <c r="G10" s="6">
        <f>F10/F42*100</f>
        <v>13.380038210906498</v>
      </c>
      <c r="H10" s="6">
        <f t="shared" si="2"/>
        <v>5.6768146342385251</v>
      </c>
      <c r="I10" s="6">
        <f t="shared" si="3"/>
        <v>104.98540330983471</v>
      </c>
    </row>
    <row r="11" spans="1:9" ht="71.25" customHeight="1">
      <c r="A11" s="3" t="s">
        <v>11</v>
      </c>
      <c r="B11" s="9">
        <f>B12</f>
        <v>2027</v>
      </c>
      <c r="C11" s="9">
        <f>B11/B42*100</f>
        <v>0.43141795396789584</v>
      </c>
      <c r="D11" s="9">
        <f>D12</f>
        <v>2530</v>
      </c>
      <c r="E11" s="9">
        <f>D11/D42*100</f>
        <v>0.30195579033049241</v>
      </c>
      <c r="F11" s="9">
        <f>F12</f>
        <v>2539</v>
      </c>
      <c r="G11" s="6">
        <f>F11/F42*100</f>
        <v>0.30374919097916347</v>
      </c>
      <c r="H11" s="6">
        <f t="shared" si="2"/>
        <v>25.259003453379364</v>
      </c>
      <c r="I11" s="6">
        <f t="shared" si="3"/>
        <v>100.35573122529644</v>
      </c>
    </row>
    <row r="12" spans="1:9" ht="30.75" customHeight="1">
      <c r="A12" s="3" t="s">
        <v>12</v>
      </c>
      <c r="B12" s="9">
        <f>B13</f>
        <v>2027</v>
      </c>
      <c r="C12" s="9">
        <f>B12/B42*100</f>
        <v>0.43141795396789584</v>
      </c>
      <c r="D12" s="9">
        <f>D13</f>
        <v>2530</v>
      </c>
      <c r="E12" s="9">
        <f>D12/D42*100</f>
        <v>0.30195579033049241</v>
      </c>
      <c r="F12" s="9">
        <f>F13</f>
        <v>2539</v>
      </c>
      <c r="G12" s="6">
        <f>F12/F42*100</f>
        <v>0.30374919097916347</v>
      </c>
      <c r="H12" s="6">
        <f t="shared" si="2"/>
        <v>25.259003453379364</v>
      </c>
      <c r="I12" s="6">
        <f t="shared" si="3"/>
        <v>100.35573122529644</v>
      </c>
    </row>
    <row r="13" spans="1:9" ht="26.25" customHeight="1">
      <c r="A13" s="3" t="s">
        <v>13</v>
      </c>
      <c r="B13" s="9">
        <v>2027</v>
      </c>
      <c r="C13" s="9">
        <f>B13/B42*100</f>
        <v>0.43141795396789584</v>
      </c>
      <c r="D13" s="9">
        <v>2530</v>
      </c>
      <c r="E13" s="9">
        <f>D13/D42*100</f>
        <v>0.30195579033049241</v>
      </c>
      <c r="F13" s="9">
        <v>2539</v>
      </c>
      <c r="G13" s="6">
        <f>F13/F42*100</f>
        <v>0.30374919097916347</v>
      </c>
      <c r="H13" s="6">
        <f t="shared" si="2"/>
        <v>25.259003453379364</v>
      </c>
      <c r="I13" s="6">
        <f t="shared" si="3"/>
        <v>100.35573122529644</v>
      </c>
    </row>
    <row r="14" spans="1:9" ht="26.25" customHeight="1">
      <c r="A14" s="3" t="s">
        <v>14</v>
      </c>
      <c r="B14" s="9">
        <f>B15+B16+B17+B18</f>
        <v>4550</v>
      </c>
      <c r="C14" s="9">
        <f>B14/B42*100</f>
        <v>0.96840241270543959</v>
      </c>
      <c r="D14" s="9">
        <f>D15+D16+D17+D18</f>
        <v>3792</v>
      </c>
      <c r="E14" s="9">
        <f>D14/D42*100</f>
        <v>0.4525756351514732</v>
      </c>
      <c r="F14" s="9">
        <f>F15+F16+F17+F18</f>
        <v>3695</v>
      </c>
      <c r="G14" s="6">
        <f>F14/F42*100</f>
        <v>0.44204539608822724</v>
      </c>
      <c r="H14" s="6">
        <f t="shared" si="2"/>
        <v>-18.791208791208788</v>
      </c>
      <c r="I14" s="6">
        <f t="shared" si="3"/>
        <v>97.441983122362871</v>
      </c>
    </row>
    <row r="15" spans="1:9" ht="46.5" customHeight="1">
      <c r="A15" s="3" t="s">
        <v>15</v>
      </c>
      <c r="B15" s="9">
        <v>1700</v>
      </c>
      <c r="C15" s="9">
        <f>B15/B42*100</f>
        <v>0.36182068167016423</v>
      </c>
      <c r="D15" s="9">
        <v>1873</v>
      </c>
      <c r="E15" s="9">
        <f>D15/D42*100</f>
        <v>0.22354276493636846</v>
      </c>
      <c r="F15" s="9">
        <v>1873</v>
      </c>
      <c r="G15" s="6">
        <f>F15/F42*100</f>
        <v>0.2240733496274018</v>
      </c>
      <c r="H15" s="6">
        <f t="shared" si="2"/>
        <v>10.176470588235304</v>
      </c>
      <c r="I15" s="6">
        <f t="shared" si="3"/>
        <v>100</v>
      </c>
    </row>
    <row r="16" spans="1:9" ht="46.5" customHeight="1">
      <c r="A16" s="3" t="s">
        <v>35</v>
      </c>
      <c r="B16" s="9">
        <v>150</v>
      </c>
      <c r="C16" s="9">
        <f>B16/B42*100</f>
        <v>3.1925354265014493E-2</v>
      </c>
      <c r="D16" s="9">
        <v>0</v>
      </c>
      <c r="E16" s="9">
        <f>D16/D42*100</f>
        <v>0</v>
      </c>
      <c r="F16" s="9">
        <v>-97</v>
      </c>
      <c r="G16" s="6">
        <f>F16/F42*100</f>
        <v>-1.160443935603736E-2</v>
      </c>
      <c r="H16" s="6">
        <f t="shared" si="2"/>
        <v>-164.66666666666666</v>
      </c>
      <c r="I16" s="6"/>
    </row>
    <row r="17" spans="1:9" ht="39" customHeight="1">
      <c r="A17" s="3" t="s">
        <v>36</v>
      </c>
      <c r="B17" s="9">
        <v>1150</v>
      </c>
      <c r="C17" s="9">
        <f>B17/B42*100</f>
        <v>0.24476104936511112</v>
      </c>
      <c r="D17" s="9">
        <v>821</v>
      </c>
      <c r="E17" s="9">
        <f>D17/D42*100</f>
        <v>9.7986444213966101E-2</v>
      </c>
      <c r="F17" s="9">
        <v>821</v>
      </c>
      <c r="G17" s="6">
        <f>F17/F42*100</f>
        <v>9.8219017642336828E-2</v>
      </c>
      <c r="H17" s="6"/>
      <c r="I17" s="6">
        <f t="shared" si="3"/>
        <v>100</v>
      </c>
    </row>
    <row r="18" spans="1:9" ht="42.75" customHeight="1">
      <c r="A18" s="3" t="s">
        <v>37</v>
      </c>
      <c r="B18" s="9">
        <v>1550</v>
      </c>
      <c r="C18" s="9">
        <f>B18/B42*100</f>
        <v>0.32989532740514976</v>
      </c>
      <c r="D18" s="9">
        <v>1098</v>
      </c>
      <c r="E18" s="9">
        <f>D18/D42*100</f>
        <v>0.13104642600113861</v>
      </c>
      <c r="F18" s="9">
        <v>1098</v>
      </c>
      <c r="G18" s="6">
        <f>F18/F42*100</f>
        <v>0.13135746817452598</v>
      </c>
      <c r="H18" s="6">
        <f t="shared" si="2"/>
        <v>-29.161290322580641</v>
      </c>
      <c r="I18" s="6">
        <f t="shared" si="3"/>
        <v>100</v>
      </c>
    </row>
    <row r="19" spans="1:9" ht="15" customHeight="1">
      <c r="A19" s="3" t="s">
        <v>16</v>
      </c>
      <c r="B19" s="9">
        <f>B20+B21</f>
        <v>0</v>
      </c>
      <c r="C19" s="9">
        <f>B19/B42*100</f>
        <v>0</v>
      </c>
      <c r="D19" s="9">
        <f>D20+D21</f>
        <v>0</v>
      </c>
      <c r="E19" s="9">
        <f>D19/D42*100</f>
        <v>0</v>
      </c>
      <c r="F19" s="9">
        <f>F20+F21</f>
        <v>0</v>
      </c>
      <c r="G19" s="6">
        <f>F19/F42*100</f>
        <v>0</v>
      </c>
      <c r="H19" s="6"/>
      <c r="I19" s="6"/>
    </row>
    <row r="20" spans="1:9" ht="26.25" customHeight="1">
      <c r="A20" s="3" t="s">
        <v>38</v>
      </c>
      <c r="B20" s="9">
        <v>0</v>
      </c>
      <c r="C20" s="9">
        <f>B20/B42*100</f>
        <v>0</v>
      </c>
      <c r="D20" s="9">
        <v>0</v>
      </c>
      <c r="E20" s="9">
        <f>D20/D42*100</f>
        <v>0</v>
      </c>
      <c r="F20" s="9">
        <v>0</v>
      </c>
      <c r="G20" s="6">
        <f>F20/F42*100</f>
        <v>0</v>
      </c>
      <c r="H20" s="6"/>
      <c r="I20" s="6"/>
    </row>
    <row r="21" spans="1:9" ht="15" customHeight="1">
      <c r="A21" s="3" t="s">
        <v>39</v>
      </c>
      <c r="B21" s="9">
        <v>0</v>
      </c>
      <c r="C21" s="9">
        <f>B21/B42*100</f>
        <v>0</v>
      </c>
      <c r="D21" s="9">
        <v>0</v>
      </c>
      <c r="E21" s="9">
        <f>D21/D42*100</f>
        <v>0</v>
      </c>
      <c r="F21" s="9">
        <v>0</v>
      </c>
      <c r="G21" s="6">
        <f>F21/F42*100</f>
        <v>0</v>
      </c>
      <c r="H21" s="6"/>
      <c r="I21" s="6"/>
    </row>
    <row r="22" spans="1:9" ht="40.5" customHeight="1">
      <c r="A22" s="3" t="s">
        <v>17</v>
      </c>
      <c r="B22" s="9">
        <v>2110</v>
      </c>
      <c r="C22" s="9">
        <f>B22/B42*100</f>
        <v>0.44908331666120388</v>
      </c>
      <c r="D22" s="9">
        <v>2547</v>
      </c>
      <c r="E22" s="9">
        <f>D22/D42*100</f>
        <v>0.30398474228132971</v>
      </c>
      <c r="F22" s="9">
        <v>2547</v>
      </c>
      <c r="G22" s="6">
        <f>F22/F42*100</f>
        <v>0.30470625814254798</v>
      </c>
      <c r="H22" s="6">
        <f t="shared" si="2"/>
        <v>20.710900473933648</v>
      </c>
      <c r="I22" s="6">
        <f t="shared" si="3"/>
        <v>100</v>
      </c>
    </row>
    <row r="23" spans="1:9" ht="73.5" customHeight="1">
      <c r="A23" s="3" t="s">
        <v>18</v>
      </c>
      <c r="B23" s="9">
        <v>0</v>
      </c>
      <c r="C23" s="9">
        <f>B23/B42*100</f>
        <v>0</v>
      </c>
      <c r="D23" s="9">
        <v>0</v>
      </c>
      <c r="E23" s="9">
        <f>D23/D42*100</f>
        <v>0</v>
      </c>
      <c r="F23" s="9">
        <v>0</v>
      </c>
      <c r="G23" s="6">
        <f>F23/F42*100</f>
        <v>0</v>
      </c>
      <c r="H23" s="6"/>
      <c r="I23" s="6"/>
    </row>
    <row r="24" spans="1:9" ht="106.5" customHeight="1">
      <c r="A24" s="3" t="s">
        <v>19</v>
      </c>
      <c r="B24" s="9">
        <v>9345</v>
      </c>
      <c r="C24" s="9">
        <f>B24/B42*100</f>
        <v>1.9889495707104028</v>
      </c>
      <c r="D24" s="9">
        <v>8872</v>
      </c>
      <c r="E24" s="9">
        <f>D24/D42*100</f>
        <v>1.0588742181075608</v>
      </c>
      <c r="F24" s="9">
        <v>8872</v>
      </c>
      <c r="G24" s="6">
        <f>F24/F42*100</f>
        <v>1.0613874841934376</v>
      </c>
      <c r="H24" s="6">
        <f t="shared" si="2"/>
        <v>-5.0615302300695504</v>
      </c>
      <c r="I24" s="6">
        <f t="shared" si="3"/>
        <v>100</v>
      </c>
    </row>
    <row r="25" spans="1:9" ht="51.75" customHeight="1">
      <c r="A25" s="3" t="s">
        <v>20</v>
      </c>
      <c r="B25" s="9">
        <f>B26</f>
        <v>932</v>
      </c>
      <c r="C25" s="9">
        <f>B25/B42*100</f>
        <v>0.19836286783329005</v>
      </c>
      <c r="D25" s="9">
        <f>D26</f>
        <v>281</v>
      </c>
      <c r="E25" s="9">
        <f>D25/D42*100</f>
        <v>3.3537382246193029E-2</v>
      </c>
      <c r="F25" s="9">
        <f>F26</f>
        <v>281</v>
      </c>
      <c r="G25" s="6">
        <f>F25/F42*100</f>
        <v>3.3616984113881421E-2</v>
      </c>
      <c r="H25" s="6"/>
      <c r="I25" s="6">
        <f t="shared" si="3"/>
        <v>100</v>
      </c>
    </row>
    <row r="26" spans="1:9" ht="53.25" customHeight="1">
      <c r="A26" s="3" t="s">
        <v>21</v>
      </c>
      <c r="B26" s="9">
        <v>932</v>
      </c>
      <c r="C26" s="9">
        <f>B26/B42*100</f>
        <v>0.19836286783329005</v>
      </c>
      <c r="D26" s="9">
        <v>281</v>
      </c>
      <c r="E26" s="9">
        <f>D26/D42*100</f>
        <v>3.3537382246193029E-2</v>
      </c>
      <c r="F26" s="9">
        <v>281</v>
      </c>
      <c r="G26" s="6">
        <f>F26/F42*100</f>
        <v>3.3616984113881421E-2</v>
      </c>
      <c r="H26" s="6"/>
      <c r="I26" s="6">
        <f t="shared" si="3"/>
        <v>100</v>
      </c>
    </row>
    <row r="27" spans="1:9" ht="48.75" customHeight="1">
      <c r="A27" s="3" t="s">
        <v>22</v>
      </c>
      <c r="B27" s="9">
        <v>15082</v>
      </c>
      <c r="C27" s="9">
        <f>B27/B42*100</f>
        <v>3.2099879534996574</v>
      </c>
      <c r="D27" s="9">
        <v>12185</v>
      </c>
      <c r="E27" s="9">
        <f>D27/D42*100</f>
        <v>1.4542811482913243</v>
      </c>
      <c r="F27" s="9">
        <v>12185</v>
      </c>
      <c r="G27" s="6">
        <f>F27/F42*100</f>
        <v>1.4577329232300538</v>
      </c>
      <c r="H27" s="6">
        <f t="shared" si="2"/>
        <v>-19.208327807983025</v>
      </c>
      <c r="I27" s="6">
        <f t="shared" si="3"/>
        <v>100</v>
      </c>
    </row>
    <row r="28" spans="1:9" ht="42.75" customHeight="1">
      <c r="A28" s="3" t="s">
        <v>23</v>
      </c>
      <c r="B28" s="9">
        <v>5310</v>
      </c>
      <c r="C28" s="9">
        <f>B28/B42*100</f>
        <v>1.130157540981513</v>
      </c>
      <c r="D28" s="9">
        <v>8568</v>
      </c>
      <c r="E28" s="9">
        <f>D28/D42*100</f>
        <v>1.0225917832219995</v>
      </c>
      <c r="F28" s="9">
        <v>8568</v>
      </c>
      <c r="G28" s="6">
        <f>F28/F42*100</f>
        <v>1.0250189319848257</v>
      </c>
      <c r="H28" s="6">
        <f t="shared" si="2"/>
        <v>61.355932203389841</v>
      </c>
      <c r="I28" s="6">
        <f t="shared" si="3"/>
        <v>100</v>
      </c>
    </row>
    <row r="29" spans="1:9" ht="26.25" customHeight="1">
      <c r="A29" s="3" t="s">
        <v>24</v>
      </c>
      <c r="B29" s="9">
        <v>1573</v>
      </c>
      <c r="C29" s="9">
        <f>B29/B42*100</f>
        <v>0.33479054839245198</v>
      </c>
      <c r="D29" s="9">
        <v>1794</v>
      </c>
      <c r="E29" s="9">
        <f>D29/D42*100</f>
        <v>0.21411410587071278</v>
      </c>
      <c r="F29" s="9">
        <v>1794</v>
      </c>
      <c r="G29" s="6">
        <f>F29/F42*100</f>
        <v>0.21462231138897961</v>
      </c>
      <c r="H29" s="6">
        <f t="shared" si="2"/>
        <v>14.049586776859499</v>
      </c>
      <c r="I29" s="6">
        <f t="shared" si="3"/>
        <v>100</v>
      </c>
    </row>
    <row r="30" spans="1:9" ht="39" customHeight="1">
      <c r="A30" s="3" t="s">
        <v>25</v>
      </c>
      <c r="B30" s="9">
        <v>140</v>
      </c>
      <c r="C30" s="9">
        <f>B30/B42*100</f>
        <v>2.9796997314013529E-2</v>
      </c>
      <c r="D30" s="9">
        <v>121</v>
      </c>
      <c r="E30" s="9">
        <f>D30/D42*100</f>
        <v>1.4441363885371374E-2</v>
      </c>
      <c r="F30" s="9">
        <v>109</v>
      </c>
      <c r="G30" s="6">
        <f>F30/F42*100</f>
        <v>1.3040040101114144E-2</v>
      </c>
      <c r="H30" s="6">
        <f t="shared" si="2"/>
        <v>-22.142857142857139</v>
      </c>
      <c r="I30" s="6">
        <f t="shared" si="3"/>
        <v>90.082644628099175</v>
      </c>
    </row>
    <row r="31" spans="1:9" ht="26.25" customHeight="1">
      <c r="A31" s="3" t="s">
        <v>26</v>
      </c>
      <c r="B31" s="9">
        <f>B32+B39+B40+B41</f>
        <v>322943</v>
      </c>
      <c r="C31" s="9">
        <f>B31/B42*100</f>
        <v>68.733797882710505</v>
      </c>
      <c r="D31" s="9">
        <f>D32+D39+D40+D41</f>
        <v>690650</v>
      </c>
      <c r="E31" s="9">
        <f>D31/D42*100</f>
        <v>82.429156755634224</v>
      </c>
      <c r="F31" s="9">
        <f t="shared" ref="F31" si="4">F32+F39+F40+F41</f>
        <v>683455</v>
      </c>
      <c r="G31" s="6">
        <f>F31/F42*100</f>
        <v>81.764042268871279</v>
      </c>
      <c r="H31" s="6">
        <f t="shared" si="2"/>
        <v>111.63332228907268</v>
      </c>
      <c r="I31" s="6">
        <f t="shared" si="3"/>
        <v>98.958227756461298</v>
      </c>
    </row>
    <row r="32" spans="1:9" ht="67.5" customHeight="1">
      <c r="A32" s="3" t="s">
        <v>27</v>
      </c>
      <c r="B32" s="9">
        <f>B33+B36+B37+B38</f>
        <v>322943</v>
      </c>
      <c r="C32" s="9">
        <f>B32/B42*100</f>
        <v>68.733797882710505</v>
      </c>
      <c r="D32" s="9">
        <f>D33+D36+D37+D38</f>
        <v>691038</v>
      </c>
      <c r="E32" s="9">
        <f>D32/D42*100</f>
        <v>82.475464600159214</v>
      </c>
      <c r="F32" s="9">
        <f t="shared" ref="F32" si="5">F33+F36+F37+F38</f>
        <v>683843</v>
      </c>
      <c r="G32" s="6">
        <f>F32/F42*100</f>
        <v>81.810460026295416</v>
      </c>
      <c r="H32" s="6">
        <f t="shared" si="2"/>
        <v>111.75346733014803</v>
      </c>
      <c r="I32" s="6">
        <f t="shared" si="3"/>
        <v>98.958812684685938</v>
      </c>
    </row>
    <row r="33" spans="1:9" ht="51.75" customHeight="1">
      <c r="A33" s="3" t="s">
        <v>28</v>
      </c>
      <c r="B33" s="9">
        <f>B34+B35</f>
        <v>70283</v>
      </c>
      <c r="C33" s="9">
        <f>B33/B42*100</f>
        <v>14.95873115872009</v>
      </c>
      <c r="D33" s="9">
        <f>D34+D35</f>
        <v>79019</v>
      </c>
      <c r="E33" s="9">
        <f>D33/D42*100</f>
        <v>9.430926717836039</v>
      </c>
      <c r="F33" s="9">
        <f>F34+F35</f>
        <v>79019</v>
      </c>
      <c r="G33" s="6">
        <f>F33/F42*100</f>
        <v>9.4533112729352187</v>
      </c>
      <c r="H33" s="6">
        <f t="shared" si="2"/>
        <v>12.429748303288136</v>
      </c>
      <c r="I33" s="6">
        <f t="shared" si="3"/>
        <v>100</v>
      </c>
    </row>
    <row r="34" spans="1:9" ht="39" customHeight="1">
      <c r="A34" s="3" t="s">
        <v>29</v>
      </c>
      <c r="B34" s="9">
        <v>70283</v>
      </c>
      <c r="C34" s="9">
        <f>B34/B42*100</f>
        <v>14.95873115872009</v>
      </c>
      <c r="D34" s="9">
        <v>70283</v>
      </c>
      <c r="E34" s="9">
        <f>D34/D42*100</f>
        <v>8.3882841153351784</v>
      </c>
      <c r="F34" s="9">
        <v>70283</v>
      </c>
      <c r="G34" s="6">
        <f>F34/F42*100</f>
        <v>8.4081939305193174</v>
      </c>
      <c r="H34" s="6">
        <f t="shared" si="2"/>
        <v>0</v>
      </c>
      <c r="I34" s="6">
        <f t="shared" si="3"/>
        <v>100</v>
      </c>
    </row>
    <row r="35" spans="1:9" ht="26.25" customHeight="1">
      <c r="A35" s="10" t="s">
        <v>40</v>
      </c>
      <c r="B35" s="9">
        <v>0</v>
      </c>
      <c r="C35" s="9">
        <f>B35/B42*100</f>
        <v>0</v>
      </c>
      <c r="D35" s="9">
        <v>8736</v>
      </c>
      <c r="E35" s="9">
        <f>D35/D42*100</f>
        <v>1.0426426025008624</v>
      </c>
      <c r="F35" s="9">
        <v>8736</v>
      </c>
      <c r="G35" s="6">
        <f>F35/F42*100</f>
        <v>1.0451173424159008</v>
      </c>
      <c r="H35" s="6"/>
      <c r="I35" s="6"/>
    </row>
    <row r="36" spans="1:9" ht="26.25" customHeight="1">
      <c r="A36" s="11" t="s">
        <v>41</v>
      </c>
      <c r="B36" s="9">
        <v>38678</v>
      </c>
      <c r="C36" s="9">
        <f>B36/B42*100</f>
        <v>8.2320590150815374</v>
      </c>
      <c r="D36" s="9">
        <v>295526</v>
      </c>
      <c r="E36" s="9">
        <f>D36/D42*100</f>
        <v>35.271062013126127</v>
      </c>
      <c r="F36" s="9">
        <v>291599</v>
      </c>
      <c r="G36" s="6">
        <f>F36/F42*100</f>
        <v>34.884978471970499</v>
      </c>
      <c r="H36" s="6"/>
      <c r="I36" s="6">
        <f t="shared" si="3"/>
        <v>98.671182907764461</v>
      </c>
    </row>
    <row r="37" spans="1:9" ht="26.25" customHeight="1">
      <c r="A37" s="11" t="s">
        <v>42</v>
      </c>
      <c r="B37" s="9">
        <v>213982</v>
      </c>
      <c r="C37" s="9">
        <f>B37/B42*100</f>
        <v>45.543007708908881</v>
      </c>
      <c r="D37" s="9">
        <v>270033</v>
      </c>
      <c r="E37" s="9">
        <f>D37/D42*100</f>
        <v>32.228469537673462</v>
      </c>
      <c r="F37" s="9">
        <v>267004</v>
      </c>
      <c r="G37" s="6">
        <f>F37/F42*100</f>
        <v>31.942595111540196</v>
      </c>
      <c r="H37" s="6">
        <f t="shared" si="2"/>
        <v>24.778719705395787</v>
      </c>
      <c r="I37" s="6">
        <f t="shared" si="3"/>
        <v>98.878285246618006</v>
      </c>
    </row>
    <row r="38" spans="1:9" ht="26.25" customHeight="1">
      <c r="A38" s="3" t="s">
        <v>30</v>
      </c>
      <c r="B38" s="9">
        <v>0</v>
      </c>
      <c r="C38" s="9">
        <f>B38/B42*100</f>
        <v>0</v>
      </c>
      <c r="D38" s="9">
        <v>46460</v>
      </c>
      <c r="E38" s="9">
        <f>D38/D42*100</f>
        <v>5.545006331523588</v>
      </c>
      <c r="F38" s="9">
        <v>46221</v>
      </c>
      <c r="G38" s="6">
        <f>F38/F42*100</f>
        <v>5.5295751698495135</v>
      </c>
      <c r="H38" s="6"/>
      <c r="I38" s="6"/>
    </row>
    <row r="39" spans="1:9" ht="36.75" customHeight="1">
      <c r="A39" s="3" t="s">
        <v>31</v>
      </c>
      <c r="B39" s="9">
        <v>0</v>
      </c>
      <c r="C39" s="9">
        <f>B39/B42*100</f>
        <v>0</v>
      </c>
      <c r="D39" s="9">
        <v>0</v>
      </c>
      <c r="E39" s="9">
        <f>D39/D42*100</f>
        <v>0</v>
      </c>
      <c r="F39" s="9">
        <v>0</v>
      </c>
      <c r="G39" s="6">
        <f>F39/F42*100</f>
        <v>0</v>
      </c>
      <c r="H39" s="6"/>
      <c r="I39" s="6"/>
    </row>
    <row r="40" spans="1:9" ht="70.5" customHeight="1">
      <c r="A40" s="3" t="s">
        <v>32</v>
      </c>
      <c r="B40" s="9">
        <v>0</v>
      </c>
      <c r="C40" s="9">
        <f>B40/B42*100</f>
        <v>0</v>
      </c>
      <c r="D40" s="9">
        <v>70</v>
      </c>
      <c r="E40" s="9">
        <f>D40/D42*100</f>
        <v>8.3545080328594739E-3</v>
      </c>
      <c r="F40" s="9">
        <v>70</v>
      </c>
      <c r="G40" s="6">
        <f>F40/F42*100</f>
        <v>8.3743376796145894E-3</v>
      </c>
      <c r="H40" s="6"/>
      <c r="I40" s="6"/>
    </row>
    <row r="41" spans="1:9" ht="39" customHeight="1">
      <c r="A41" s="3" t="s">
        <v>33</v>
      </c>
      <c r="B41" s="9">
        <v>0</v>
      </c>
      <c r="C41" s="9">
        <f>B41/B42*100</f>
        <v>0</v>
      </c>
      <c r="D41" s="9">
        <v>-458</v>
      </c>
      <c r="E41" s="9">
        <f>D41/D42*100</f>
        <v>-5.4662352557851984E-2</v>
      </c>
      <c r="F41" s="9">
        <v>-458</v>
      </c>
      <c r="G41" s="6">
        <f>F41/F42*100</f>
        <v>-5.4792095103764024E-2</v>
      </c>
      <c r="H41" s="6" t="e">
        <f t="shared" si="2"/>
        <v>#DIV/0!</v>
      </c>
      <c r="I41" s="6">
        <f t="shared" si="3"/>
        <v>100</v>
      </c>
    </row>
    <row r="42" spans="1:9" ht="20.25" customHeight="1" thickBot="1">
      <c r="A42" s="23" t="s">
        <v>34</v>
      </c>
      <c r="B42" s="24">
        <f>B8+B31</f>
        <v>469846</v>
      </c>
      <c r="C42" s="24">
        <f t="shared" ref="C42:F42" si="6">C8+C31</f>
        <v>100</v>
      </c>
      <c r="D42" s="24">
        <f t="shared" si="6"/>
        <v>837871</v>
      </c>
      <c r="E42" s="24">
        <f t="shared" si="6"/>
        <v>100</v>
      </c>
      <c r="F42" s="24">
        <f t="shared" si="6"/>
        <v>835887</v>
      </c>
      <c r="G42" s="25">
        <f>G31+G8</f>
        <v>100</v>
      </c>
      <c r="H42" s="25">
        <f t="shared" si="2"/>
        <v>77.906590670134477</v>
      </c>
      <c r="I42" s="25">
        <f t="shared" si="3"/>
        <v>99.763209372325818</v>
      </c>
    </row>
    <row r="43" spans="1:9" ht="26.25" customHeight="1">
      <c r="A43" s="12"/>
      <c r="B43" s="13"/>
      <c r="C43" s="14"/>
      <c r="D43" s="13"/>
      <c r="E43" s="14"/>
      <c r="F43" s="13"/>
      <c r="G43" s="14"/>
      <c r="H43" s="14"/>
      <c r="I43" s="15"/>
    </row>
    <row r="44" spans="1:9" ht="78" customHeight="1">
      <c r="A44" s="12"/>
      <c r="B44" s="13"/>
      <c r="C44" s="14"/>
      <c r="D44" s="13"/>
      <c r="E44" s="14"/>
      <c r="F44" s="13"/>
      <c r="G44" s="14"/>
      <c r="H44" s="14"/>
      <c r="I44" s="15"/>
    </row>
    <row r="45" spans="1:9" ht="111.75" customHeight="1">
      <c r="A45" s="12"/>
      <c r="B45" s="13"/>
      <c r="C45" s="14"/>
      <c r="D45" s="13"/>
      <c r="E45" s="14"/>
      <c r="F45" s="13"/>
      <c r="G45" s="14"/>
      <c r="H45" s="14"/>
      <c r="I45" s="15"/>
    </row>
    <row r="46" spans="1:9" ht="15" customHeight="1">
      <c r="A46" s="12"/>
      <c r="B46" s="13"/>
      <c r="C46" s="14"/>
      <c r="D46" s="13"/>
      <c r="E46" s="14"/>
      <c r="F46" s="13"/>
      <c r="G46" s="14"/>
      <c r="H46" s="14"/>
      <c r="I46" s="15"/>
    </row>
    <row r="47" spans="1:9" ht="64.5" customHeight="1">
      <c r="A47" s="12"/>
      <c r="B47" s="13"/>
      <c r="C47" s="14"/>
      <c r="D47" s="13"/>
      <c r="E47" s="14"/>
      <c r="F47" s="13"/>
      <c r="G47" s="14"/>
      <c r="H47" s="14"/>
      <c r="I47" s="15"/>
    </row>
    <row r="48" spans="1:9" ht="15" customHeight="1">
      <c r="A48" s="12"/>
      <c r="B48" s="13"/>
      <c r="C48" s="14"/>
      <c r="D48" s="13"/>
      <c r="E48" s="14"/>
      <c r="F48" s="13"/>
      <c r="G48" s="14"/>
      <c r="H48" s="14"/>
      <c r="I48" s="15"/>
    </row>
    <row r="49" spans="1:9" ht="26.25" customHeight="1">
      <c r="A49" s="12"/>
      <c r="B49" s="13"/>
      <c r="C49" s="14"/>
      <c r="D49" s="13"/>
      <c r="E49" s="14"/>
      <c r="F49" s="13"/>
      <c r="G49" s="14"/>
      <c r="H49" s="14"/>
      <c r="I49" s="15"/>
    </row>
    <row r="50" spans="1:9" ht="15" customHeight="1">
      <c r="A50" s="12"/>
      <c r="B50" s="13"/>
      <c r="C50" s="14"/>
      <c r="D50" s="13"/>
      <c r="E50" s="14"/>
      <c r="F50" s="13"/>
      <c r="G50" s="14"/>
      <c r="H50" s="14"/>
      <c r="I50" s="15"/>
    </row>
    <row r="51" spans="1:9" ht="26.25" customHeight="1">
      <c r="A51" s="12"/>
      <c r="B51" s="13"/>
      <c r="C51" s="14"/>
      <c r="D51" s="13"/>
      <c r="E51" s="14"/>
      <c r="F51" s="13"/>
      <c r="G51" s="14"/>
      <c r="H51" s="14"/>
      <c r="I51" s="15"/>
    </row>
    <row r="52" spans="1:9" ht="51.75" customHeight="1">
      <c r="A52" s="12"/>
      <c r="B52" s="13"/>
      <c r="C52" s="14"/>
      <c r="D52" s="13"/>
      <c r="E52" s="14"/>
      <c r="F52" s="13"/>
      <c r="G52" s="14"/>
      <c r="H52" s="14"/>
      <c r="I52" s="15"/>
    </row>
    <row r="53" spans="1:9" ht="66" customHeight="1">
      <c r="A53" s="12"/>
      <c r="B53" s="13"/>
      <c r="C53" s="14"/>
      <c r="D53" s="13"/>
      <c r="E53" s="14"/>
      <c r="F53" s="13"/>
      <c r="G53" s="14"/>
      <c r="H53" s="14"/>
      <c r="I53" s="15"/>
    </row>
    <row r="54" spans="1:9" ht="26.25" customHeight="1">
      <c r="A54" s="12"/>
      <c r="B54" s="13"/>
      <c r="C54" s="14"/>
      <c r="D54" s="13"/>
      <c r="E54" s="14"/>
      <c r="F54" s="13"/>
      <c r="G54" s="14"/>
      <c r="H54" s="14"/>
      <c r="I54" s="15"/>
    </row>
    <row r="55" spans="1:9" ht="26.25" customHeight="1">
      <c r="A55" s="12"/>
      <c r="B55" s="13"/>
      <c r="C55" s="14"/>
      <c r="D55" s="13"/>
      <c r="E55" s="14"/>
      <c r="F55" s="13"/>
      <c r="G55" s="14"/>
      <c r="H55" s="14"/>
      <c r="I55" s="15"/>
    </row>
    <row r="56" spans="1:9" ht="26.25" customHeight="1">
      <c r="A56" s="12"/>
      <c r="B56" s="13"/>
      <c r="C56" s="14"/>
      <c r="D56" s="13"/>
      <c r="E56" s="14"/>
      <c r="F56" s="13"/>
      <c r="G56" s="14"/>
      <c r="H56" s="14"/>
      <c r="I56" s="15"/>
    </row>
    <row r="57" spans="1:9" ht="26.25" customHeight="1">
      <c r="A57" s="12"/>
      <c r="B57" s="13"/>
      <c r="C57" s="14"/>
      <c r="D57" s="13"/>
      <c r="E57" s="14"/>
      <c r="F57" s="13"/>
      <c r="G57" s="14"/>
      <c r="H57" s="14"/>
      <c r="I57" s="15"/>
    </row>
    <row r="58" spans="1:9" ht="26.25" customHeight="1">
      <c r="A58" s="12"/>
      <c r="B58" s="13"/>
      <c r="C58" s="14"/>
      <c r="D58" s="13"/>
      <c r="E58" s="14"/>
      <c r="F58" s="13"/>
      <c r="G58" s="14"/>
      <c r="H58" s="14"/>
      <c r="I58" s="15"/>
    </row>
    <row r="59" spans="1:9" ht="26.25" customHeight="1">
      <c r="A59" s="12"/>
      <c r="B59" s="13"/>
      <c r="C59" s="14"/>
      <c r="D59" s="13"/>
      <c r="E59" s="14"/>
      <c r="F59" s="13"/>
      <c r="G59" s="14"/>
      <c r="H59" s="14"/>
      <c r="I59" s="15"/>
    </row>
    <row r="60" spans="1:9" ht="15" customHeight="1">
      <c r="A60" s="12"/>
      <c r="B60" s="13"/>
      <c r="C60" s="14"/>
      <c r="D60" s="13"/>
      <c r="E60" s="14"/>
      <c r="F60" s="13"/>
      <c r="G60" s="14"/>
      <c r="H60" s="14"/>
      <c r="I60" s="15"/>
    </row>
    <row r="61" spans="1:9" ht="15" customHeight="1">
      <c r="A61" s="12"/>
      <c r="B61" s="13"/>
      <c r="C61" s="14"/>
      <c r="D61" s="13"/>
      <c r="E61" s="14"/>
      <c r="F61" s="13"/>
      <c r="G61" s="14"/>
      <c r="H61" s="14"/>
      <c r="I61" s="15"/>
    </row>
    <row r="62" spans="1:9" ht="15" customHeight="1">
      <c r="A62" s="12"/>
      <c r="B62" s="13"/>
      <c r="C62" s="14"/>
      <c r="D62" s="13"/>
      <c r="E62" s="14"/>
      <c r="F62" s="13"/>
      <c r="G62" s="14"/>
      <c r="H62" s="14"/>
      <c r="I62" s="15"/>
    </row>
    <row r="63" spans="1:9" ht="15" customHeight="1">
      <c r="A63" s="12"/>
      <c r="B63" s="13"/>
      <c r="C63" s="14"/>
      <c r="D63" s="13"/>
      <c r="E63" s="14"/>
      <c r="F63" s="13"/>
      <c r="G63" s="14"/>
      <c r="H63" s="14"/>
      <c r="I63" s="15"/>
    </row>
    <row r="64" spans="1:9" ht="15" customHeight="1">
      <c r="A64" s="12"/>
      <c r="B64" s="13"/>
      <c r="C64" s="14"/>
      <c r="D64" s="13"/>
      <c r="E64" s="14"/>
      <c r="F64" s="13"/>
      <c r="G64" s="14"/>
      <c r="H64" s="14"/>
      <c r="I64" s="15"/>
    </row>
    <row r="65" spans="1:9" ht="15" customHeight="1">
      <c r="A65" s="12"/>
      <c r="B65" s="13"/>
      <c r="C65" s="14"/>
      <c r="D65" s="13"/>
      <c r="E65" s="14"/>
      <c r="F65" s="13"/>
      <c r="G65" s="14"/>
      <c r="H65" s="14"/>
      <c r="I65" s="15"/>
    </row>
    <row r="66" spans="1:9" ht="26.25" customHeight="1">
      <c r="A66" s="12"/>
      <c r="B66" s="13"/>
      <c r="C66" s="14"/>
      <c r="D66" s="13"/>
      <c r="E66" s="14"/>
      <c r="F66" s="13"/>
      <c r="G66" s="14"/>
      <c r="H66" s="14"/>
      <c r="I66" s="15"/>
    </row>
    <row r="67" spans="1:9" ht="36.75" customHeight="1">
      <c r="A67" s="12"/>
      <c r="B67" s="13"/>
      <c r="C67" s="14"/>
      <c r="D67" s="13"/>
      <c r="E67" s="14"/>
      <c r="F67" s="13"/>
      <c r="G67" s="14"/>
      <c r="H67" s="14"/>
      <c r="I67" s="15"/>
    </row>
    <row r="68" spans="1:9" ht="15" customHeight="1">
      <c r="A68" s="12"/>
      <c r="B68" s="13"/>
      <c r="C68" s="14"/>
      <c r="D68" s="13"/>
      <c r="E68" s="14"/>
      <c r="F68" s="13"/>
      <c r="G68" s="14"/>
      <c r="H68" s="14"/>
      <c r="I68" s="15"/>
    </row>
    <row r="69" spans="1:9" ht="26.25" customHeight="1">
      <c r="A69" s="12"/>
      <c r="B69" s="13"/>
      <c r="C69" s="14"/>
      <c r="D69" s="13"/>
      <c r="E69" s="14"/>
      <c r="F69" s="13"/>
      <c r="G69" s="14"/>
      <c r="H69" s="14"/>
      <c r="I69" s="15"/>
    </row>
    <row r="70" spans="1:9" ht="26.25" customHeight="1">
      <c r="A70" s="12"/>
      <c r="B70" s="13"/>
      <c r="C70" s="14"/>
      <c r="D70" s="13"/>
      <c r="E70" s="14"/>
      <c r="F70" s="13"/>
      <c r="G70" s="14"/>
      <c r="H70" s="14"/>
      <c r="I70" s="15"/>
    </row>
    <row r="71" spans="1:9" ht="15" customHeight="1">
      <c r="A71" s="12"/>
      <c r="B71" s="13"/>
      <c r="C71" s="14"/>
      <c r="D71" s="13"/>
      <c r="E71" s="14"/>
      <c r="F71" s="13"/>
      <c r="G71" s="14"/>
      <c r="H71" s="14"/>
      <c r="I71" s="15"/>
    </row>
    <row r="72" spans="1:9" ht="15" customHeight="1">
      <c r="A72" s="12"/>
      <c r="B72" s="13"/>
      <c r="C72" s="14"/>
      <c r="D72" s="13"/>
      <c r="E72" s="14"/>
      <c r="F72" s="13"/>
      <c r="G72" s="14"/>
      <c r="H72" s="14"/>
      <c r="I72" s="15"/>
    </row>
    <row r="73" spans="1:9" ht="15" customHeight="1">
      <c r="A73" s="12"/>
      <c r="B73" s="13"/>
      <c r="C73" s="14"/>
      <c r="D73" s="13"/>
      <c r="E73" s="14"/>
      <c r="F73" s="13"/>
      <c r="G73" s="14"/>
      <c r="H73" s="14"/>
      <c r="I73" s="15"/>
    </row>
    <row r="74" spans="1:9" ht="26.25" customHeight="1">
      <c r="A74" s="12"/>
      <c r="B74" s="13"/>
      <c r="C74" s="14"/>
      <c r="D74" s="13"/>
      <c r="E74" s="14"/>
      <c r="F74" s="13"/>
      <c r="G74" s="14"/>
      <c r="H74" s="14"/>
      <c r="I74" s="15"/>
    </row>
    <row r="75" spans="1:9" ht="15" customHeight="1">
      <c r="A75" s="12"/>
      <c r="B75" s="13"/>
      <c r="C75" s="14"/>
      <c r="D75" s="13"/>
      <c r="E75" s="14"/>
      <c r="F75" s="13"/>
      <c r="G75" s="14"/>
      <c r="H75" s="14"/>
      <c r="I75" s="15"/>
    </row>
    <row r="76" spans="1:9" ht="26.25" customHeight="1">
      <c r="A76" s="12"/>
      <c r="B76" s="13"/>
      <c r="C76" s="14"/>
      <c r="D76" s="13"/>
      <c r="E76" s="14"/>
      <c r="F76" s="13"/>
      <c r="G76" s="14"/>
      <c r="H76" s="14"/>
      <c r="I76" s="15"/>
    </row>
    <row r="77" spans="1:9" ht="26.25" customHeight="1">
      <c r="A77" s="12"/>
      <c r="B77" s="13"/>
      <c r="C77" s="14"/>
      <c r="D77" s="13"/>
      <c r="E77" s="14"/>
      <c r="F77" s="13"/>
      <c r="G77" s="14"/>
      <c r="H77" s="14"/>
      <c r="I77" s="15"/>
    </row>
    <row r="78" spans="1:9" ht="15" customHeight="1">
      <c r="A78" s="12"/>
      <c r="B78" s="13"/>
      <c r="C78" s="14"/>
      <c r="D78" s="13"/>
      <c r="E78" s="14"/>
      <c r="F78" s="13"/>
      <c r="G78" s="14"/>
      <c r="H78" s="14"/>
      <c r="I78" s="15"/>
    </row>
    <row r="79" spans="1:9" ht="15" customHeight="1">
      <c r="A79" s="12"/>
      <c r="B79" s="13"/>
      <c r="C79" s="14"/>
      <c r="D79" s="13"/>
      <c r="E79" s="14"/>
      <c r="F79" s="13"/>
      <c r="G79" s="14"/>
      <c r="H79" s="14"/>
      <c r="I79" s="15"/>
    </row>
    <row r="80" spans="1:9" ht="26.25" customHeight="1">
      <c r="A80" s="12"/>
      <c r="B80" s="13"/>
      <c r="C80" s="14"/>
      <c r="D80" s="13"/>
      <c r="E80" s="14"/>
      <c r="F80" s="13"/>
      <c r="G80" s="14"/>
      <c r="H80" s="14"/>
      <c r="I80" s="15"/>
    </row>
    <row r="81" spans="1:9" ht="26.25" customHeight="1">
      <c r="A81" s="12"/>
      <c r="B81" s="13"/>
      <c r="C81" s="14"/>
      <c r="D81" s="13"/>
      <c r="E81" s="14"/>
      <c r="F81" s="13"/>
      <c r="G81" s="14"/>
      <c r="H81" s="14"/>
      <c r="I81" s="15"/>
    </row>
    <row r="82" spans="1:9" ht="39" customHeight="1">
      <c r="A82" s="12"/>
      <c r="B82" s="13"/>
      <c r="C82" s="14"/>
      <c r="D82" s="13"/>
      <c r="E82" s="14"/>
      <c r="F82" s="13"/>
      <c r="G82" s="14"/>
      <c r="H82" s="14"/>
      <c r="I82" s="15"/>
    </row>
    <row r="83" spans="1:9" ht="39" customHeight="1">
      <c r="A83" s="12"/>
      <c r="B83" s="13"/>
      <c r="C83" s="14"/>
      <c r="D83" s="13"/>
      <c r="E83" s="14"/>
      <c r="F83" s="13"/>
      <c r="G83" s="14"/>
      <c r="H83" s="14"/>
      <c r="I83" s="15"/>
    </row>
    <row r="84" spans="1:9" ht="90" customHeight="1">
      <c r="A84" s="12"/>
      <c r="B84" s="13"/>
      <c r="C84" s="14"/>
      <c r="D84" s="13"/>
      <c r="E84" s="14"/>
      <c r="F84" s="13"/>
      <c r="G84" s="14"/>
      <c r="H84" s="14"/>
      <c r="I84" s="15"/>
    </row>
    <row r="85" spans="1:9" ht="64.5" customHeight="1">
      <c r="A85" s="12"/>
      <c r="B85" s="13"/>
      <c r="C85" s="14"/>
      <c r="D85" s="13"/>
      <c r="E85" s="14"/>
      <c r="F85" s="13"/>
      <c r="G85" s="14"/>
      <c r="H85" s="14"/>
      <c r="I85" s="15"/>
    </row>
    <row r="86" spans="1:9" ht="26.25" customHeight="1">
      <c r="A86" s="12"/>
      <c r="B86" s="13"/>
      <c r="C86" s="14"/>
      <c r="D86" s="13"/>
      <c r="E86" s="14"/>
      <c r="F86" s="13"/>
      <c r="G86" s="14"/>
      <c r="H86" s="14"/>
      <c r="I86" s="15"/>
    </row>
    <row r="87" spans="1:9" s="8" customFormat="1" ht="15" customHeight="1">
      <c r="A87" s="16"/>
      <c r="B87" s="17"/>
      <c r="C87" s="18"/>
      <c r="D87" s="17"/>
      <c r="E87" s="18"/>
      <c r="F87" s="17"/>
      <c r="G87" s="18"/>
      <c r="H87" s="14"/>
      <c r="I87" s="15"/>
    </row>
    <row r="88" spans="1:9" ht="115.5" customHeight="1">
      <c r="A88" s="12"/>
      <c r="B88" s="13"/>
      <c r="C88" s="14"/>
      <c r="D88" s="13"/>
      <c r="E88" s="14"/>
      <c r="F88" s="13"/>
      <c r="G88" s="14"/>
      <c r="H88" s="14"/>
      <c r="I88" s="15"/>
    </row>
    <row r="89" spans="1:9" ht="51.75" customHeight="1">
      <c r="A89" s="12"/>
      <c r="B89" s="13"/>
      <c r="C89" s="14"/>
      <c r="D89" s="13"/>
      <c r="E89" s="14"/>
      <c r="F89" s="13"/>
      <c r="G89" s="14"/>
      <c r="H89" s="14"/>
      <c r="I89" s="15"/>
    </row>
    <row r="90" spans="1:9" ht="26.25" customHeight="1">
      <c r="A90" s="12"/>
      <c r="B90" s="13"/>
      <c r="C90" s="14"/>
      <c r="D90" s="13"/>
      <c r="E90" s="14"/>
      <c r="F90" s="13"/>
      <c r="G90" s="14"/>
      <c r="H90" s="14"/>
      <c r="I90" s="15"/>
    </row>
    <row r="91" spans="1:9" ht="51.75" customHeight="1">
      <c r="A91" s="12"/>
      <c r="B91" s="13"/>
      <c r="C91" s="14"/>
      <c r="D91" s="13"/>
      <c r="E91" s="14"/>
      <c r="F91" s="13"/>
      <c r="G91" s="14"/>
      <c r="H91" s="14"/>
      <c r="I91" s="15"/>
    </row>
    <row r="92" spans="1:9" ht="15" customHeight="1">
      <c r="A92" s="12"/>
      <c r="B92" s="13"/>
      <c r="C92" s="14"/>
      <c r="D92" s="13"/>
      <c r="E92" s="14"/>
      <c r="F92" s="13"/>
      <c r="G92" s="14"/>
      <c r="H92" s="14"/>
      <c r="I92" s="15"/>
    </row>
    <row r="93" spans="1:9" ht="51.75" customHeight="1">
      <c r="A93" s="12"/>
      <c r="B93" s="13"/>
      <c r="C93" s="14"/>
      <c r="D93" s="13"/>
      <c r="E93" s="14"/>
      <c r="F93" s="13"/>
      <c r="G93" s="14"/>
      <c r="H93" s="14"/>
      <c r="I93" s="15"/>
    </row>
    <row r="94" spans="1:9" ht="42" customHeight="1">
      <c r="A94" s="12"/>
      <c r="B94" s="13"/>
      <c r="C94" s="14"/>
      <c r="D94" s="13"/>
      <c r="E94" s="14"/>
      <c r="F94" s="13"/>
      <c r="G94" s="14"/>
      <c r="H94" s="14"/>
      <c r="I94" s="15"/>
    </row>
    <row r="95" spans="1:9" ht="15" customHeight="1">
      <c r="A95" s="12"/>
      <c r="B95" s="13"/>
      <c r="C95" s="14"/>
      <c r="D95" s="13"/>
      <c r="E95" s="14"/>
      <c r="F95" s="13"/>
      <c r="G95" s="14"/>
      <c r="H95" s="14"/>
      <c r="I95" s="15"/>
    </row>
    <row r="96" spans="1:9" ht="77.25" customHeight="1">
      <c r="A96" s="12"/>
      <c r="B96" s="13"/>
      <c r="C96" s="14"/>
      <c r="D96" s="13"/>
      <c r="E96" s="14"/>
      <c r="F96" s="13"/>
      <c r="G96" s="14"/>
      <c r="H96" s="14"/>
      <c r="I96" s="15"/>
    </row>
    <row r="97" spans="1:9" ht="15" customHeight="1">
      <c r="A97" s="12"/>
      <c r="B97" s="13"/>
      <c r="C97" s="14"/>
      <c r="D97" s="13"/>
      <c r="E97" s="14"/>
      <c r="F97" s="13"/>
      <c r="G97" s="14"/>
      <c r="H97" s="14"/>
      <c r="I97" s="15"/>
    </row>
    <row r="98" spans="1:9" ht="26.25" customHeight="1">
      <c r="A98" s="12"/>
      <c r="B98" s="13"/>
      <c r="C98" s="14"/>
      <c r="D98" s="13"/>
      <c r="E98" s="14"/>
      <c r="F98" s="13"/>
      <c r="G98" s="14"/>
      <c r="H98" s="14"/>
      <c r="I98" s="15"/>
    </row>
    <row r="99" spans="1:9" ht="15" customHeight="1">
      <c r="A99" s="12"/>
      <c r="B99" s="13"/>
      <c r="C99" s="14"/>
      <c r="D99" s="13"/>
      <c r="E99" s="14"/>
      <c r="F99" s="13"/>
      <c r="G99" s="14"/>
      <c r="H99" s="14"/>
      <c r="I99" s="15"/>
    </row>
    <row r="100" spans="1:9" ht="15" customHeight="1">
      <c r="A100" s="12"/>
      <c r="B100" s="13"/>
      <c r="C100" s="14"/>
      <c r="D100" s="13"/>
      <c r="E100" s="14"/>
      <c r="F100" s="13"/>
      <c r="G100" s="14"/>
      <c r="H100" s="14"/>
      <c r="I100" s="15"/>
    </row>
    <row r="101" spans="1:9" ht="26.25" customHeight="1">
      <c r="A101" s="12"/>
      <c r="B101" s="13"/>
      <c r="C101" s="14"/>
      <c r="D101" s="13"/>
      <c r="E101" s="14"/>
      <c r="F101" s="13"/>
      <c r="G101" s="14"/>
      <c r="H101" s="14"/>
      <c r="I101" s="14"/>
    </row>
    <row r="102" spans="1:9">
      <c r="A102" s="30"/>
      <c r="B102" s="30"/>
      <c r="C102" s="30"/>
      <c r="D102" s="30"/>
      <c r="E102" s="30"/>
      <c r="F102" s="30"/>
      <c r="G102" s="30"/>
      <c r="H102" s="30"/>
      <c r="I102" s="30"/>
    </row>
    <row r="103" spans="1:9" ht="64.5" customHeight="1">
      <c r="A103" s="12"/>
      <c r="B103" s="19"/>
      <c r="C103" s="20"/>
      <c r="D103" s="20"/>
      <c r="E103" s="20"/>
      <c r="F103" s="20"/>
      <c r="G103" s="20"/>
      <c r="H103" s="20"/>
      <c r="I103" s="20"/>
    </row>
    <row r="104" spans="1:9" ht="39" customHeight="1">
      <c r="A104" s="12"/>
      <c r="B104" s="19"/>
      <c r="C104" s="20"/>
      <c r="D104" s="20"/>
      <c r="E104" s="20"/>
      <c r="F104" s="20"/>
      <c r="G104" s="20"/>
      <c r="H104" s="20"/>
      <c r="I104" s="20"/>
    </row>
    <row r="105" spans="1:9" ht="39" customHeight="1">
      <c r="A105" s="12"/>
      <c r="B105" s="19"/>
      <c r="C105" s="20"/>
      <c r="D105" s="20"/>
      <c r="E105" s="20"/>
      <c r="F105" s="20"/>
      <c r="G105" s="20"/>
      <c r="H105" s="20"/>
      <c r="I105" s="20"/>
    </row>
    <row r="106" spans="1:9" ht="39" customHeight="1">
      <c r="A106" s="12"/>
      <c r="B106" s="19"/>
      <c r="C106" s="20"/>
      <c r="D106" s="20"/>
      <c r="E106" s="20"/>
      <c r="F106" s="20"/>
      <c r="G106" s="20"/>
      <c r="H106" s="20"/>
      <c r="I106" s="20"/>
    </row>
    <row r="107" spans="1:9" ht="51.75" customHeight="1">
      <c r="A107" s="12"/>
      <c r="B107" s="19"/>
      <c r="C107" s="20"/>
      <c r="D107" s="20"/>
      <c r="E107" s="20"/>
      <c r="F107" s="20"/>
      <c r="G107" s="20"/>
      <c r="H107" s="20"/>
      <c r="I107" s="20"/>
    </row>
    <row r="108" spans="1:9" ht="51.75" customHeight="1">
      <c r="A108" s="12"/>
      <c r="B108" s="19"/>
      <c r="C108" s="20"/>
      <c r="D108" s="20"/>
      <c r="E108" s="20"/>
      <c r="F108" s="20"/>
      <c r="G108" s="20"/>
      <c r="H108" s="20"/>
      <c r="I108" s="20"/>
    </row>
    <row r="109" spans="1:9" ht="39" customHeight="1">
      <c r="A109" s="12"/>
      <c r="B109" s="19"/>
      <c r="C109" s="20"/>
      <c r="D109" s="20"/>
      <c r="E109" s="20"/>
      <c r="F109" s="20"/>
      <c r="G109" s="20"/>
      <c r="H109" s="20"/>
      <c r="I109" s="20"/>
    </row>
    <row r="110" spans="1:9" ht="39" customHeight="1">
      <c r="A110" s="12"/>
      <c r="B110" s="19"/>
      <c r="C110" s="20"/>
      <c r="D110" s="20"/>
      <c r="E110" s="20"/>
      <c r="F110" s="20"/>
      <c r="G110" s="20"/>
      <c r="H110" s="20"/>
      <c r="I110" s="20"/>
    </row>
    <row r="111" spans="1:9" ht="39" customHeight="1">
      <c r="A111" s="12"/>
      <c r="B111" s="19"/>
      <c r="C111" s="19"/>
      <c r="D111" s="19"/>
      <c r="E111" s="19"/>
      <c r="F111" s="19"/>
      <c r="G111" s="20"/>
      <c r="H111" s="20"/>
      <c r="I111" s="20"/>
    </row>
    <row r="112" spans="1:9">
      <c r="A112" s="21"/>
      <c r="B112" s="21"/>
      <c r="C112" s="21"/>
      <c r="D112" s="21"/>
      <c r="E112" s="21"/>
      <c r="F112" s="21"/>
      <c r="G112" s="21"/>
      <c r="H112" s="21"/>
      <c r="I112" s="21"/>
    </row>
    <row r="113" spans="1:9">
      <c r="A113" s="21"/>
      <c r="B113" s="21"/>
      <c r="C113" s="21"/>
      <c r="D113" s="22"/>
      <c r="E113" s="21"/>
      <c r="F113" s="21"/>
      <c r="G113" s="21"/>
      <c r="H113" s="21"/>
      <c r="I113" s="21"/>
    </row>
  </sheetData>
  <autoFilter ref="A6:I111"/>
  <mergeCells count="3">
    <mergeCell ref="A2:I2"/>
    <mergeCell ref="A7:I7"/>
    <mergeCell ref="A102:I10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</cp:lastModifiedBy>
  <cp:lastPrinted>2023-12-15T14:47:19Z</cp:lastPrinted>
  <dcterms:created xsi:type="dcterms:W3CDTF">2023-12-15T14:38:03Z</dcterms:created>
  <dcterms:modified xsi:type="dcterms:W3CDTF">2024-03-13T12:02:17Z</dcterms:modified>
</cp:coreProperties>
</file>